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БЮДЖЕТ ГОРОДА КЕДРОВОГО\2019 год\бюджет 2019 на сайт\"/>
    </mc:Choice>
  </mc:AlternateContent>
  <bookViews>
    <workbookView xWindow="15180" yWindow="-36" windowWidth="14976" windowHeight="12528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Лист1!$4:$6</definedName>
  </definedNames>
  <calcPr calcId="152511"/>
</workbook>
</file>

<file path=xl/calcChain.xml><?xml version="1.0" encoding="utf-8"?>
<calcChain xmlns="http://schemas.openxmlformats.org/spreadsheetml/2006/main">
  <c r="D57" i="1" l="1"/>
  <c r="E57" i="1"/>
  <c r="C57" i="1"/>
  <c r="D24" i="1" l="1"/>
  <c r="E24" i="1"/>
  <c r="C24" i="1"/>
  <c r="C56" i="1" l="1"/>
  <c r="D56" i="1" l="1"/>
  <c r="E56" i="1"/>
  <c r="D53" i="1"/>
  <c r="E53" i="1"/>
  <c r="E9" i="1"/>
  <c r="E54" i="1" s="1"/>
  <c r="E49" i="1" l="1"/>
  <c r="E51" i="1"/>
  <c r="D9" i="1"/>
  <c r="D34" i="1"/>
  <c r="E34" i="1"/>
  <c r="C53" i="1"/>
  <c r="C34" i="1"/>
  <c r="C9" i="1"/>
  <c r="C54" i="1" s="1"/>
  <c r="C7" i="1" l="1"/>
  <c r="C44" i="1" s="1"/>
  <c r="C47" i="1" s="1"/>
  <c r="D7" i="1"/>
  <c r="E7" i="1"/>
  <c r="E44" i="1" s="1"/>
  <c r="E47" i="1" s="1"/>
  <c r="C51" i="1"/>
  <c r="C49" i="1"/>
  <c r="D44" i="1"/>
  <c r="D47" i="1" s="1"/>
  <c r="D54" i="1"/>
  <c r="D51" i="1"/>
  <c r="D49" i="1"/>
</calcChain>
</file>

<file path=xl/sharedStrings.xml><?xml version="1.0" encoding="utf-8"?>
<sst xmlns="http://schemas.openxmlformats.org/spreadsheetml/2006/main" count="117" uniqueCount="67">
  <si>
    <t>Показатели</t>
  </si>
  <si>
    <t>Ед. измерения</t>
  </si>
  <si>
    <t>Очередной финансовый год</t>
  </si>
  <si>
    <t>1. Доходы бюджета муниципального района (городского округа), всего</t>
  </si>
  <si>
    <t>тыс. руб.</t>
  </si>
  <si>
    <t>в том числе:</t>
  </si>
  <si>
    <t>1.1. Налоговые и неналоговые доходы, всего</t>
  </si>
  <si>
    <t>налог на доходы физических лиц</t>
  </si>
  <si>
    <t>из них</t>
  </si>
  <si>
    <t>по дополнительным нормативам отчислений взамен дотации на выравнивание бюджетной обеспеченности муниципальных районов (городских округов) из областного фонда финансовой поддержки муниципальных районов (городских округов) (расчетный объем по данным Департамента финансов Томской области)</t>
  </si>
  <si>
    <t>Акцизы по подакцизным товарам 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</si>
  <si>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</si>
  <si>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</si>
  <si>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</si>
  <si>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</si>
  <si>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</si>
  <si>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</si>
  <si>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Налог на добычу общераспространенных полезных ископаемых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</si>
  <si>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</si>
  <si>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</si>
  <si>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собственности, из них:</t>
  </si>
  <si>
    <t>арендная плата за земли</t>
  </si>
  <si>
    <t>доходы от сдачи в аренду имущества, находящегося в государственной и муниципальной собственности</t>
  </si>
  <si>
    <t>прочие доходы от использования имущества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</si>
  <si>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</si>
  <si>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</si>
  <si>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</si>
  <si>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</si>
  <si>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</si>
  <si>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</si>
  <si>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1.2. Объем безвозмездных поступлений из областного бюджета, всего</t>
  </si>
  <si>
    <t>дотации</t>
  </si>
  <si>
    <t>субвенции</t>
  </si>
  <si>
    <t>субсидии</t>
  </si>
  <si>
    <t>иные межбюджетные трансферты</t>
  </si>
  <si>
    <t>2. Расходы бюджета муниципального района (городского округа), всего</t>
  </si>
  <si>
    <t>тыс. руб. тыс. руб.</t>
  </si>
  <si>
    <t>в том числе</t>
  </si>
  <si>
    <t>расходы без учета целевых средств областного бюджета</t>
  </si>
  <si>
    <t>3. Дефицит (-),</t>
  </si>
  <si>
    <t>профицит (+)</t>
  </si>
  <si>
    <t>4. Снижение остатков средств на счетах по учету средств местного бюджета, утвержденных в составе источников финансирования дефицита местного бюджета</t>
  </si>
  <si>
    <t>5. Отношение дефицита местного бюджета (с учетом снижения остатков средств на счетах по учету средств местного бюджета) к общему годовому объему доходов местного бюджета без учета объема безвозмездных поступлений и (или) поступлений налоговых доходов по дополнительным нормативам отчислений</t>
  </si>
  <si>
    <t>%</t>
  </si>
  <si>
    <t>6. Верхний предел муниципального долга по состоянию на 1 января года, следующего за очередным финансовым годом (очередным финансовым годом и каждым годом планового периода)</t>
  </si>
  <si>
    <t>7. Отношение верхнего предела муниципального долга к общему годовому объему доходов местного бюджета без учета объема безвозмездных поступлений и (или) поступлений налоговых доходов по дополнительным нормативам отчислений</t>
  </si>
  <si>
    <t>8. Предельный объем муниципального долга на очередной финансовый год (очередной финансовый год и каждый год планового периода)</t>
  </si>
  <si>
    <t>9. Отношение предельного объема муниципального долга к общему годовому объему доходов местного бюджета без учета объема безвозмездных поступлений и (или) поступлений налоговых доходов по дополнительным нормативам отчислений</t>
  </si>
  <si>
    <t>10. Объем расходов на обслуживание муниципального долга</t>
  </si>
  <si>
    <t>11. Отношение объема расходов на обслуживание муниципального долга к общему объему расходов местного бюджета, за исключением объема расходов, которые осуществляются за счет субвенций, предоставляемых из бюджетов бюджетной системы Российской Федерации</t>
  </si>
  <si>
    <t>12. Отношение объема дотаций из областного бюджета и (или) поступлений налоговых доходов по дополнительным нормативам отчислений к общему объему собственных доходов местного бюджета</t>
  </si>
  <si>
    <t>13. Объем резервных фондов местных администраций</t>
  </si>
  <si>
    <t>14. Отношение объема резервных фондов местных администраций к общему объему расходов местного бюджета</t>
  </si>
  <si>
    <t>16. Объем расходов местного бюджета на решение вопросов, не отнесенных к вопросам местного значения муниципальных районов (городских округов) в соответствии с федеральным и областным законодательством (расшифровать)</t>
  </si>
  <si>
    <t>Предоставление мер социальной поддержки в рамках обучения целевого направления</t>
  </si>
  <si>
    <t>Проведение ремонта и (или) переустройства в жилых помещениях граждан, не стоящих на учете в качесПроведение ремонта и (или) переустройства в жилых помещениях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– 1945 годов; тружеников тыла военных лет; лиц награжденных знаком «Жителю блокадного Ленинграда»; бывших несовершеннолетних узников концлагерей; вдов погибших (умерших) участников Великой Отечественной войны 1941" за счет средств местного бюджетатве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</t>
  </si>
  <si>
    <t>по бюджету городского округа "Город Кедровый"</t>
  </si>
  <si>
    <t>Плановый период</t>
  </si>
  <si>
    <t>2019 год</t>
  </si>
  <si>
    <t>15. Объем расходов на предоставление мер социальной поддержки отдельным категориям граждан, осуществляемые за счет средств местных бюджетов, из них:</t>
  </si>
  <si>
    <t>Руководитель отдела финансов и экономики</t>
  </si>
  <si>
    <t>2020 год</t>
  </si>
  <si>
    <t>О.С. Барвенко</t>
  </si>
  <si>
    <t>1.3. Объем прочих безвозмездных поступлений, всего</t>
  </si>
  <si>
    <t>Единовременная материальная помощь на содержание вновь приобретаемой коровы или нетели</t>
  </si>
  <si>
    <t>2021 год</t>
  </si>
  <si>
    <t>Предоставление мер социальной поддержки ветеранам, грант мэра призерам олимпиад, медалистам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</si>
</sst>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4" fontId="3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tabSelected="1" topLeftCell="A28" workbookViewId="0">
      <selection activeCell="G42" sqref="G42"/>
    </sheetView>
  </sheetViews>
  <sheetFormatPr defaultRowHeight="15.6" x14ac:dyDescent="0.3"/>
  <cols>
    <col min="1" max="1" width="52.09765625" customWidth="1"/>
    <col min="2" max="2" width="12" customWidth="1"/>
    <col min="3" max="3" width="15.3984375" style="15" customWidth="1"/>
    <col min="4" max="4" width="13.8984375" style="15" customWidth="1"/>
    <col min="5" max="5" width="13.19921875" style="15" customWidth="1"/>
    <col min="7" max="7" width="9.8984375" bestFit="1" customWidth="1"/>
  </cols>
  <sheetData>
    <row r="1" spans="1:5" ht="17.399999999999999" x14ac:dyDescent="0.3">
      <c r="A1" s="27" t="s">
        <v>0</v>
      </c>
      <c r="B1" s="27"/>
      <c r="C1" s="27"/>
      <c r="D1" s="27"/>
      <c r="E1" s="27"/>
    </row>
    <row r="2" spans="1:5" ht="17.399999999999999" x14ac:dyDescent="0.3">
      <c r="A2" s="27" t="s">
        <v>56</v>
      </c>
      <c r="B2" s="27"/>
      <c r="C2" s="27"/>
      <c r="D2" s="27"/>
      <c r="E2" s="27"/>
    </row>
    <row r="3" spans="1:5" x14ac:dyDescent="0.3">
      <c r="A3" s="1"/>
    </row>
    <row r="4" spans="1:5" ht="31.2" x14ac:dyDescent="0.3">
      <c r="A4" s="24" t="s">
        <v>0</v>
      </c>
      <c r="B4" s="24" t="s">
        <v>1</v>
      </c>
      <c r="C4" s="16" t="s">
        <v>2</v>
      </c>
      <c r="D4" s="25" t="s">
        <v>57</v>
      </c>
      <c r="E4" s="25"/>
    </row>
    <row r="5" spans="1:5" x14ac:dyDescent="0.3">
      <c r="A5" s="24"/>
      <c r="B5" s="24"/>
      <c r="C5" s="16" t="s">
        <v>58</v>
      </c>
      <c r="D5" s="16" t="s">
        <v>61</v>
      </c>
      <c r="E5" s="16" t="s">
        <v>65</v>
      </c>
    </row>
    <row r="6" spans="1:5" x14ac:dyDescent="0.3">
      <c r="A6" s="12">
        <v>1</v>
      </c>
      <c r="B6" s="12">
        <v>2</v>
      </c>
      <c r="C6" s="16">
        <v>3</v>
      </c>
      <c r="D6" s="16">
        <v>4</v>
      </c>
      <c r="E6" s="16">
        <v>5</v>
      </c>
    </row>
    <row r="7" spans="1:5" s="4" customFormat="1" ht="31.2" x14ac:dyDescent="0.3">
      <c r="A7" s="3" t="s">
        <v>3</v>
      </c>
      <c r="B7" s="11" t="s">
        <v>4</v>
      </c>
      <c r="C7" s="17">
        <f>C9+C34+C40</f>
        <v>143315.87</v>
      </c>
      <c r="D7" s="17">
        <f t="shared" ref="D7:E7" si="0">D9+D34+D40</f>
        <v>115345.18000000001</v>
      </c>
      <c r="E7" s="17">
        <f t="shared" si="0"/>
        <v>116856.62000000001</v>
      </c>
    </row>
    <row r="8" spans="1:5" x14ac:dyDescent="0.3">
      <c r="A8" s="2" t="s">
        <v>5</v>
      </c>
      <c r="B8" s="12"/>
      <c r="C8" s="18"/>
      <c r="D8" s="18"/>
      <c r="E8" s="18"/>
    </row>
    <row r="9" spans="1:5" s="7" customFormat="1" ht="16.2" x14ac:dyDescent="0.35">
      <c r="A9" s="5" t="s">
        <v>6</v>
      </c>
      <c r="B9" s="6" t="s">
        <v>4</v>
      </c>
      <c r="C9" s="14">
        <f>C11+C14+C15+C16+C17+C18+C19+C20+C21+C22+C23+C24+C28+C29+C30+C31+C32+C33</f>
        <v>24216.17</v>
      </c>
      <c r="D9" s="14">
        <f t="shared" ref="D9:E9" si="1">D11+D14+D15+D16+D17+D18+D19+D20+D21+D22+D23+D24+D28+D29+D30+D31+D32+D33</f>
        <v>24674.380000000008</v>
      </c>
      <c r="E9" s="14">
        <f t="shared" si="1"/>
        <v>26204.320000000003</v>
      </c>
    </row>
    <row r="10" spans="1:5" x14ac:dyDescent="0.3">
      <c r="A10" s="2" t="s">
        <v>5</v>
      </c>
      <c r="B10" s="12"/>
      <c r="C10" s="18"/>
      <c r="D10" s="18"/>
      <c r="E10" s="18"/>
    </row>
    <row r="11" spans="1:5" x14ac:dyDescent="0.3">
      <c r="A11" s="2" t="s">
        <v>7</v>
      </c>
      <c r="B11" s="12" t="s">
        <v>4</v>
      </c>
      <c r="C11" s="18">
        <v>9844.57</v>
      </c>
      <c r="D11" s="18">
        <v>9911.0400000000009</v>
      </c>
      <c r="E11" s="18">
        <v>10059.709999999999</v>
      </c>
    </row>
    <row r="12" spans="1:5" x14ac:dyDescent="0.3">
      <c r="A12" s="2" t="s">
        <v>8</v>
      </c>
      <c r="B12" s="24" t="s">
        <v>4</v>
      </c>
      <c r="C12" s="26">
        <v>0</v>
      </c>
      <c r="D12" s="26">
        <v>0</v>
      </c>
      <c r="E12" s="26">
        <v>0</v>
      </c>
    </row>
    <row r="13" spans="1:5" ht="98.25" customHeight="1" x14ac:dyDescent="0.3">
      <c r="A13" s="13" t="s">
        <v>9</v>
      </c>
      <c r="B13" s="24"/>
      <c r="C13" s="26"/>
      <c r="D13" s="26"/>
      <c r="E13" s="26"/>
    </row>
    <row r="14" spans="1:5" ht="31.2" x14ac:dyDescent="0.3">
      <c r="A14" s="2" t="s">
        <v>10</v>
      </c>
      <c r="B14" s="12" t="s">
        <v>4</v>
      </c>
      <c r="C14" s="18">
        <v>1829.83</v>
      </c>
      <c r="D14" s="18">
        <v>2083</v>
      </c>
      <c r="E14" s="18">
        <v>3406</v>
      </c>
    </row>
    <row r="15" spans="1:5" ht="31.2" x14ac:dyDescent="0.3">
      <c r="A15" s="2" t="s">
        <v>11</v>
      </c>
      <c r="B15" s="12" t="s">
        <v>4</v>
      </c>
      <c r="C15" s="18">
        <v>1094.8699999999999</v>
      </c>
      <c r="D15" s="18">
        <v>1116.77</v>
      </c>
      <c r="E15" s="18">
        <v>1133.52</v>
      </c>
    </row>
    <row r="16" spans="1:5" ht="31.2" x14ac:dyDescent="0.3">
      <c r="A16" s="2" t="s">
        <v>12</v>
      </c>
      <c r="B16" s="12" t="s">
        <v>4</v>
      </c>
      <c r="C16" s="18">
        <v>1499</v>
      </c>
      <c r="D16" s="18">
        <v>1501.38</v>
      </c>
      <c r="E16" s="18">
        <v>1559.93</v>
      </c>
    </row>
    <row r="17" spans="1:5" x14ac:dyDescent="0.3">
      <c r="A17" s="2" t="s">
        <v>13</v>
      </c>
      <c r="B17" s="12" t="s">
        <v>4</v>
      </c>
      <c r="C17" s="18">
        <v>0</v>
      </c>
      <c r="D17" s="18">
        <v>0</v>
      </c>
      <c r="E17" s="18">
        <v>0</v>
      </c>
    </row>
    <row r="18" spans="1:5" ht="31.2" x14ac:dyDescent="0.3">
      <c r="A18" s="2" t="s">
        <v>14</v>
      </c>
      <c r="B18" s="12" t="s">
        <v>4</v>
      </c>
      <c r="C18" s="18">
        <v>36</v>
      </c>
      <c r="D18" s="18">
        <v>36</v>
      </c>
      <c r="E18" s="18">
        <v>36</v>
      </c>
    </row>
    <row r="19" spans="1:5" x14ac:dyDescent="0.3">
      <c r="A19" s="2" t="s">
        <v>15</v>
      </c>
      <c r="B19" s="12" t="s">
        <v>4</v>
      </c>
      <c r="C19" s="18">
        <v>141</v>
      </c>
      <c r="D19" s="18">
        <v>143.12</v>
      </c>
      <c r="E19" s="18">
        <v>144.03</v>
      </c>
    </row>
    <row r="20" spans="1:5" x14ac:dyDescent="0.3">
      <c r="A20" s="2" t="s">
        <v>16</v>
      </c>
      <c r="B20" s="12" t="s">
        <v>4</v>
      </c>
      <c r="C20" s="18">
        <v>302</v>
      </c>
      <c r="D20" s="18">
        <v>305.02</v>
      </c>
      <c r="E20" s="18">
        <v>308.07</v>
      </c>
    </row>
    <row r="21" spans="1:5" ht="31.2" x14ac:dyDescent="0.3">
      <c r="A21" s="2" t="s">
        <v>17</v>
      </c>
      <c r="B21" s="12" t="s">
        <v>4</v>
      </c>
      <c r="C21" s="18">
        <v>0</v>
      </c>
      <c r="D21" s="18">
        <v>0</v>
      </c>
      <c r="E21" s="18">
        <v>0</v>
      </c>
    </row>
    <row r="22" spans="1:5" x14ac:dyDescent="0.3">
      <c r="A22" s="2" t="s">
        <v>18</v>
      </c>
      <c r="B22" s="12" t="s">
        <v>4</v>
      </c>
      <c r="C22" s="18">
        <v>490.19</v>
      </c>
      <c r="D22" s="18">
        <v>507.84</v>
      </c>
      <c r="E22" s="18">
        <v>527.65</v>
      </c>
    </row>
    <row r="23" spans="1:5" ht="31.2" x14ac:dyDescent="0.3">
      <c r="A23" s="2" t="s">
        <v>19</v>
      </c>
      <c r="B23" s="12" t="s">
        <v>4</v>
      </c>
      <c r="C23" s="18">
        <v>0</v>
      </c>
      <c r="D23" s="18">
        <v>0</v>
      </c>
      <c r="E23" s="18">
        <v>0</v>
      </c>
    </row>
    <row r="24" spans="1:5" ht="34.5" customHeight="1" x14ac:dyDescent="0.3">
      <c r="A24" s="13" t="s">
        <v>20</v>
      </c>
      <c r="B24" s="12" t="s">
        <v>4</v>
      </c>
      <c r="C24" s="18">
        <f>C25+C26+C27</f>
        <v>8110</v>
      </c>
      <c r="D24" s="20">
        <f t="shared" ref="D24:E24" si="2">D25+D26+D27</f>
        <v>8110</v>
      </c>
      <c r="E24" s="20">
        <f t="shared" si="2"/>
        <v>8060</v>
      </c>
    </row>
    <row r="25" spans="1:5" x14ac:dyDescent="0.3">
      <c r="A25" s="2" t="s">
        <v>21</v>
      </c>
      <c r="B25" s="12" t="s">
        <v>4</v>
      </c>
      <c r="C25" s="18">
        <v>6230</v>
      </c>
      <c r="D25" s="18">
        <v>6230</v>
      </c>
      <c r="E25" s="18">
        <v>6180</v>
      </c>
    </row>
    <row r="26" spans="1:5" ht="31.2" x14ac:dyDescent="0.3">
      <c r="A26" s="2" t="s">
        <v>22</v>
      </c>
      <c r="B26" s="12" t="s">
        <v>4</v>
      </c>
      <c r="C26" s="18">
        <v>1600</v>
      </c>
      <c r="D26" s="18">
        <v>1600</v>
      </c>
      <c r="E26" s="18">
        <v>1600</v>
      </c>
    </row>
    <row r="27" spans="1:5" x14ac:dyDescent="0.3">
      <c r="A27" s="2" t="s">
        <v>23</v>
      </c>
      <c r="B27" s="12" t="s">
        <v>4</v>
      </c>
      <c r="C27" s="18">
        <v>280</v>
      </c>
      <c r="D27" s="18">
        <v>280</v>
      </c>
      <c r="E27" s="18">
        <v>280</v>
      </c>
    </row>
    <row r="28" spans="1:5" x14ac:dyDescent="0.3">
      <c r="A28" s="2" t="s">
        <v>24</v>
      </c>
      <c r="B28" s="12" t="s">
        <v>4</v>
      </c>
      <c r="C28" s="18">
        <v>2.2400000000000002</v>
      </c>
      <c r="D28" s="18">
        <v>2.2400000000000002</v>
      </c>
      <c r="E28" s="18">
        <v>2.2400000000000002</v>
      </c>
    </row>
    <row r="29" spans="1:5" ht="31.2" x14ac:dyDescent="0.3">
      <c r="A29" s="2" t="s">
        <v>25</v>
      </c>
      <c r="B29" s="12" t="s">
        <v>4</v>
      </c>
      <c r="C29" s="18">
        <v>599.6</v>
      </c>
      <c r="D29" s="18">
        <v>688</v>
      </c>
      <c r="E29" s="18">
        <v>688</v>
      </c>
    </row>
    <row r="30" spans="1:5" ht="31.2" x14ac:dyDescent="0.3">
      <c r="A30" s="2" t="s">
        <v>26</v>
      </c>
      <c r="B30" s="12" t="s">
        <v>4</v>
      </c>
      <c r="C30" s="18">
        <v>20</v>
      </c>
      <c r="D30" s="18">
        <v>20</v>
      </c>
      <c r="E30" s="18">
        <v>20</v>
      </c>
    </row>
    <row r="31" spans="1:5" x14ac:dyDescent="0.3">
      <c r="A31" s="2" t="s">
        <v>27</v>
      </c>
      <c r="B31" s="12" t="s">
        <v>4</v>
      </c>
      <c r="C31" s="18">
        <v>0</v>
      </c>
      <c r="D31" s="18">
        <v>0</v>
      </c>
      <c r="E31" s="18">
        <v>0</v>
      </c>
    </row>
    <row r="32" spans="1:5" x14ac:dyDescent="0.3">
      <c r="A32" s="2" t="s">
        <v>28</v>
      </c>
      <c r="B32" s="12" t="s">
        <v>4</v>
      </c>
      <c r="C32" s="18">
        <v>226.87</v>
      </c>
      <c r="D32" s="18">
        <v>229.97</v>
      </c>
      <c r="E32" s="18">
        <v>239.17</v>
      </c>
    </row>
    <row r="33" spans="1:7" x14ac:dyDescent="0.3">
      <c r="A33" s="2" t="s">
        <v>29</v>
      </c>
      <c r="B33" s="12" t="s">
        <v>4</v>
      </c>
      <c r="C33" s="18">
        <v>20</v>
      </c>
      <c r="D33" s="18">
        <v>20</v>
      </c>
      <c r="E33" s="18">
        <v>20</v>
      </c>
    </row>
    <row r="34" spans="1:7" s="7" customFormat="1" ht="32.4" x14ac:dyDescent="0.35">
      <c r="A34" s="5" t="s">
        <v>30</v>
      </c>
      <c r="B34" s="6" t="s">
        <v>4</v>
      </c>
      <c r="C34" s="14">
        <f>C36+C37+C38+C39</f>
        <v>118499.7</v>
      </c>
      <c r="D34" s="14">
        <f t="shared" ref="D34:E34" si="3">D36+D37+D38+D39</f>
        <v>90420.800000000003</v>
      </c>
      <c r="E34" s="14">
        <f t="shared" si="3"/>
        <v>90402.3</v>
      </c>
    </row>
    <row r="35" spans="1:7" x14ac:dyDescent="0.3">
      <c r="A35" s="2" t="s">
        <v>5</v>
      </c>
      <c r="B35" s="12"/>
      <c r="C35" s="18"/>
      <c r="D35" s="18"/>
      <c r="E35" s="18"/>
    </row>
    <row r="36" spans="1:7" x14ac:dyDescent="0.3">
      <c r="A36" s="2" t="s">
        <v>31</v>
      </c>
      <c r="B36" s="12" t="s">
        <v>4</v>
      </c>
      <c r="C36" s="18">
        <v>57531.4</v>
      </c>
      <c r="D36" s="18">
        <v>33131.5</v>
      </c>
      <c r="E36" s="18">
        <v>33062.400000000001</v>
      </c>
    </row>
    <row r="37" spans="1:7" x14ac:dyDescent="0.3">
      <c r="A37" s="2" t="s">
        <v>33</v>
      </c>
      <c r="B37" s="12" t="s">
        <v>4</v>
      </c>
      <c r="C37" s="18">
        <v>5197.3999999999996</v>
      </c>
      <c r="D37" s="18">
        <v>1501.6</v>
      </c>
      <c r="E37" s="18">
        <v>1501.6</v>
      </c>
    </row>
    <row r="38" spans="1:7" x14ac:dyDescent="0.3">
      <c r="A38" s="2" t="s">
        <v>32</v>
      </c>
      <c r="B38" s="12" t="s">
        <v>4</v>
      </c>
      <c r="C38" s="18">
        <v>54977.7</v>
      </c>
      <c r="D38" s="18">
        <v>54994.5</v>
      </c>
      <c r="E38" s="18">
        <v>55045.1</v>
      </c>
    </row>
    <row r="39" spans="1:7" x14ac:dyDescent="0.3">
      <c r="A39" s="2" t="s">
        <v>34</v>
      </c>
      <c r="B39" s="12" t="s">
        <v>4</v>
      </c>
      <c r="C39" s="18">
        <v>793.2</v>
      </c>
      <c r="D39" s="18">
        <v>793.2</v>
      </c>
      <c r="E39" s="18">
        <v>793.2</v>
      </c>
    </row>
    <row r="40" spans="1:7" s="15" customFormat="1" ht="16.2" x14ac:dyDescent="0.3">
      <c r="A40" s="28" t="s">
        <v>63</v>
      </c>
      <c r="B40" s="29" t="s">
        <v>4</v>
      </c>
      <c r="C40" s="14">
        <v>600</v>
      </c>
      <c r="D40" s="14">
        <v>250</v>
      </c>
      <c r="E40" s="14">
        <v>250</v>
      </c>
    </row>
    <row r="41" spans="1:7" s="4" customFormat="1" ht="31.2" x14ac:dyDescent="0.3">
      <c r="A41" s="3" t="s">
        <v>35</v>
      </c>
      <c r="B41" s="11" t="s">
        <v>36</v>
      </c>
      <c r="C41" s="17">
        <v>143315.87</v>
      </c>
      <c r="D41" s="17">
        <v>115345.18000000001</v>
      </c>
      <c r="E41" s="17">
        <v>116856.62000000001</v>
      </c>
      <c r="G41" s="30"/>
    </row>
    <row r="42" spans="1:7" x14ac:dyDescent="0.3">
      <c r="A42" s="2" t="s">
        <v>37</v>
      </c>
      <c r="B42" s="24" t="s">
        <v>4</v>
      </c>
      <c r="C42" s="26">
        <v>82347.570000000007</v>
      </c>
      <c r="D42" s="26">
        <v>58055.88</v>
      </c>
      <c r="E42" s="26">
        <v>59516.72</v>
      </c>
    </row>
    <row r="43" spans="1:7" x14ac:dyDescent="0.3">
      <c r="A43" s="2" t="s">
        <v>38</v>
      </c>
      <c r="B43" s="24"/>
      <c r="C43" s="26"/>
      <c r="D43" s="26"/>
      <c r="E43" s="26"/>
    </row>
    <row r="44" spans="1:7" s="4" customFormat="1" x14ac:dyDescent="0.3">
      <c r="A44" s="3" t="s">
        <v>39</v>
      </c>
      <c r="B44" s="22" t="s">
        <v>4</v>
      </c>
      <c r="C44" s="23">
        <f>C7-C41</f>
        <v>0</v>
      </c>
      <c r="D44" s="23">
        <f t="shared" ref="D44:E44" si="4">D7-D41</f>
        <v>0</v>
      </c>
      <c r="E44" s="23">
        <f t="shared" si="4"/>
        <v>0</v>
      </c>
    </row>
    <row r="45" spans="1:7" s="4" customFormat="1" x14ac:dyDescent="0.3">
      <c r="A45" s="3" t="s">
        <v>40</v>
      </c>
      <c r="B45" s="22"/>
      <c r="C45" s="23"/>
      <c r="D45" s="23"/>
      <c r="E45" s="23"/>
    </row>
    <row r="46" spans="1:7" ht="46.8" x14ac:dyDescent="0.3">
      <c r="A46" s="2" t="s">
        <v>41</v>
      </c>
      <c r="B46" s="12" t="s">
        <v>4</v>
      </c>
      <c r="C46" s="18">
        <v>0</v>
      </c>
      <c r="D46" s="18">
        <v>0</v>
      </c>
      <c r="E46" s="18">
        <v>0</v>
      </c>
    </row>
    <row r="47" spans="1:7" ht="93.6" x14ac:dyDescent="0.3">
      <c r="A47" s="2" t="s">
        <v>42</v>
      </c>
      <c r="B47" s="12" t="s">
        <v>43</v>
      </c>
      <c r="C47" s="18">
        <f>((C44+C46)/C9)*100</f>
        <v>0</v>
      </c>
      <c r="D47" s="18">
        <f t="shared" ref="D47:E47" si="5">((D44+D46)/D9)*100</f>
        <v>0</v>
      </c>
      <c r="E47" s="18">
        <f t="shared" si="5"/>
        <v>0</v>
      </c>
    </row>
    <row r="48" spans="1:7" ht="62.4" x14ac:dyDescent="0.3">
      <c r="A48" s="2" t="s">
        <v>44</v>
      </c>
      <c r="B48" s="12" t="s">
        <v>4</v>
      </c>
      <c r="C48" s="18">
        <v>0</v>
      </c>
      <c r="D48" s="18">
        <v>0</v>
      </c>
      <c r="E48" s="18">
        <v>0</v>
      </c>
    </row>
    <row r="49" spans="1:5" ht="78" x14ac:dyDescent="0.3">
      <c r="A49" s="2" t="s">
        <v>45</v>
      </c>
      <c r="B49" s="12" t="s">
        <v>43</v>
      </c>
      <c r="C49" s="18">
        <f>(C48/C9)*100</f>
        <v>0</v>
      </c>
      <c r="D49" s="18">
        <f t="shared" ref="D49:E49" si="6">(D48/D9)*100</f>
        <v>0</v>
      </c>
      <c r="E49" s="18">
        <f t="shared" si="6"/>
        <v>0</v>
      </c>
    </row>
    <row r="50" spans="1:5" ht="46.8" x14ac:dyDescent="0.3">
      <c r="A50" s="2" t="s">
        <v>46</v>
      </c>
      <c r="B50" s="12" t="s">
        <v>4</v>
      </c>
      <c r="C50" s="18">
        <v>0</v>
      </c>
      <c r="D50" s="18">
        <v>0</v>
      </c>
      <c r="E50" s="18">
        <v>0</v>
      </c>
    </row>
    <row r="51" spans="1:5" ht="78" x14ac:dyDescent="0.3">
      <c r="A51" s="2" t="s">
        <v>47</v>
      </c>
      <c r="B51" s="12" t="s">
        <v>43</v>
      </c>
      <c r="C51" s="18">
        <f>(C50/C9)*100</f>
        <v>0</v>
      </c>
      <c r="D51" s="18">
        <f t="shared" ref="D51:E51" si="7">(D50/D9)*100</f>
        <v>0</v>
      </c>
      <c r="E51" s="18">
        <f t="shared" si="7"/>
        <v>0</v>
      </c>
    </row>
    <row r="52" spans="1:5" ht="31.2" x14ac:dyDescent="0.3">
      <c r="A52" s="2" t="s">
        <v>48</v>
      </c>
      <c r="B52" s="12" t="s">
        <v>4</v>
      </c>
      <c r="C52" s="18">
        <v>0</v>
      </c>
      <c r="D52" s="18">
        <v>0</v>
      </c>
      <c r="E52" s="18">
        <v>0</v>
      </c>
    </row>
    <row r="53" spans="1:5" ht="80.25" customHeight="1" x14ac:dyDescent="0.3">
      <c r="A53" s="13" t="s">
        <v>49</v>
      </c>
      <c r="B53" s="12" t="s">
        <v>43</v>
      </c>
      <c r="C53" s="18">
        <f>(C52/(C41-C37))*100</f>
        <v>0</v>
      </c>
      <c r="D53" s="18">
        <f t="shared" ref="D53:E53" si="8">(D52/(D41-D37))*100</f>
        <v>0</v>
      </c>
      <c r="E53" s="18">
        <f t="shared" si="8"/>
        <v>0</v>
      </c>
    </row>
    <row r="54" spans="1:5" ht="62.4" x14ac:dyDescent="0.3">
      <c r="A54" s="2" t="s">
        <v>50</v>
      </c>
      <c r="B54" s="12" t="s">
        <v>43</v>
      </c>
      <c r="C54" s="18">
        <f>(C36/C9)*100</f>
        <v>237.57431501348069</v>
      </c>
      <c r="D54" s="18">
        <f t="shared" ref="D54:E54" si="9">(D36/D9)*100</f>
        <v>134.27490376657889</v>
      </c>
      <c r="E54" s="18">
        <f t="shared" si="9"/>
        <v>126.17156255151821</v>
      </c>
    </row>
    <row r="55" spans="1:5" x14ac:dyDescent="0.3">
      <c r="A55" s="2" t="s">
        <v>51</v>
      </c>
      <c r="B55" s="12" t="s">
        <v>4</v>
      </c>
      <c r="C55" s="18">
        <v>300</v>
      </c>
      <c r="D55" s="18">
        <v>300</v>
      </c>
      <c r="E55" s="18">
        <v>300</v>
      </c>
    </row>
    <row r="56" spans="1:5" ht="46.8" x14ac:dyDescent="0.3">
      <c r="A56" s="2" t="s">
        <v>52</v>
      </c>
      <c r="B56" s="12" t="s">
        <v>43</v>
      </c>
      <c r="C56" s="18">
        <f>(C55/C41)*100</f>
        <v>0.20932782949997097</v>
      </c>
      <c r="D56" s="18">
        <f t="shared" ref="D56:E56" si="10">(D55/D41)*100</f>
        <v>0.26008889144739294</v>
      </c>
      <c r="E56" s="18">
        <f t="shared" si="10"/>
        <v>0.25672486505257469</v>
      </c>
    </row>
    <row r="57" spans="1:5" ht="50.25" customHeight="1" x14ac:dyDescent="0.3">
      <c r="A57" s="13" t="s">
        <v>59</v>
      </c>
      <c r="B57" s="12" t="s">
        <v>4</v>
      </c>
      <c r="C57" s="18">
        <f>C58+C59+C60+C61</f>
        <v>372</v>
      </c>
      <c r="D57" s="21">
        <f t="shared" ref="D57:E57" si="11">D58+D59+D60+D61</f>
        <v>250</v>
      </c>
      <c r="E57" s="21">
        <f t="shared" si="11"/>
        <v>250</v>
      </c>
    </row>
    <row r="58" spans="1:5" s="10" customFormat="1" ht="31.2" x14ac:dyDescent="0.3">
      <c r="A58" s="8" t="s">
        <v>54</v>
      </c>
      <c r="B58" s="9" t="s">
        <v>4</v>
      </c>
      <c r="C58" s="19">
        <v>3</v>
      </c>
      <c r="D58" s="19">
        <v>0</v>
      </c>
      <c r="E58" s="19">
        <v>0</v>
      </c>
    </row>
    <row r="59" spans="1:5" s="10" customFormat="1" ht="33" customHeight="1" x14ac:dyDescent="0.3">
      <c r="A59" s="8" t="s">
        <v>64</v>
      </c>
      <c r="B59" s="9" t="s">
        <v>4</v>
      </c>
      <c r="C59" s="19">
        <v>45</v>
      </c>
      <c r="D59" s="19">
        <v>0</v>
      </c>
      <c r="E59" s="19">
        <v>0</v>
      </c>
    </row>
    <row r="60" spans="1:5" s="10" customFormat="1" ht="31.8" customHeight="1" x14ac:dyDescent="0.3">
      <c r="A60" s="8" t="s">
        <v>66</v>
      </c>
      <c r="B60" s="9" t="s">
        <v>4</v>
      </c>
      <c r="C60" s="19">
        <v>74</v>
      </c>
      <c r="D60" s="19">
        <v>0</v>
      </c>
      <c r="E60" s="19">
        <v>0</v>
      </c>
    </row>
    <row r="61" spans="1:5" s="10" customFormat="1" ht="280.8" x14ac:dyDescent="0.3">
      <c r="A61" s="8" t="s">
        <v>55</v>
      </c>
      <c r="B61" s="9" t="s">
        <v>4</v>
      </c>
      <c r="C61" s="19">
        <v>250</v>
      </c>
      <c r="D61" s="19">
        <v>250</v>
      </c>
      <c r="E61" s="19">
        <v>250</v>
      </c>
    </row>
    <row r="62" spans="1:5" ht="78" x14ac:dyDescent="0.3">
      <c r="A62" s="2" t="s">
        <v>53</v>
      </c>
      <c r="B62" s="12" t="s">
        <v>4</v>
      </c>
      <c r="C62" s="18">
        <v>0</v>
      </c>
      <c r="D62" s="18">
        <v>0</v>
      </c>
      <c r="E62" s="18">
        <v>0</v>
      </c>
    </row>
    <row r="66" spans="1:3" x14ac:dyDescent="0.3">
      <c r="A66" t="s">
        <v>60</v>
      </c>
      <c r="C66" s="15" t="s">
        <v>62</v>
      </c>
    </row>
  </sheetData>
  <mergeCells count="17">
    <mergeCell ref="A1:E1"/>
    <mergeCell ref="A2:E2"/>
    <mergeCell ref="B42:B43"/>
    <mergeCell ref="C42:C43"/>
    <mergeCell ref="D42:D43"/>
    <mergeCell ref="E42:E43"/>
    <mergeCell ref="B44:B45"/>
    <mergeCell ref="C44:C45"/>
    <mergeCell ref="D44:D45"/>
    <mergeCell ref="E44:E45"/>
    <mergeCell ref="A4:A5"/>
    <mergeCell ref="B4:B5"/>
    <mergeCell ref="D4:E4"/>
    <mergeCell ref="B12:B13"/>
    <mergeCell ref="C12:C13"/>
    <mergeCell ref="D12:D13"/>
    <mergeCell ref="E12:E13"/>
  </mergeCells>
  <pageMargins left="0.78740157480314965" right="0.39370078740157483" top="0.78740157480314965" bottom="0.39370078740157483" header="0" footer="0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***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Пользователь</cp:lastModifiedBy>
  <cp:lastPrinted>2018-11-28T01:50:14Z</cp:lastPrinted>
  <dcterms:created xsi:type="dcterms:W3CDTF">2016-10-21T11:35:58Z</dcterms:created>
  <dcterms:modified xsi:type="dcterms:W3CDTF">2019-01-29T02:19:51Z</dcterms:modified>
</cp:coreProperties>
</file>