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5" yWindow="-330" windowWidth="13500" windowHeight="13620"/>
  </bookViews>
  <sheets>
    <sheet name="расходы на 2015. 1 чтение" sheetId="1" r:id="rId1"/>
  </sheets>
  <definedNames>
    <definedName name="_xlnm._FilterDatabase" localSheetId="0" hidden="1">'расходы на 2015. 1 чтение'!$A$11:$F$407</definedName>
    <definedName name="_xlnm.Print_Titles" localSheetId="0">'расходы на 2015. 1 чтение'!$9:$10</definedName>
    <definedName name="_xlnm.Print_Area" localSheetId="0">'расходы на 2015. 1 чтение'!$A$1:$F$407</definedName>
  </definedNames>
  <calcPr calcId="125725" refMode="R1C1"/>
</workbook>
</file>

<file path=xl/calcChain.xml><?xml version="1.0" encoding="utf-8"?>
<calcChain xmlns="http://schemas.openxmlformats.org/spreadsheetml/2006/main">
  <c r="F282" i="1"/>
  <c r="F14"/>
  <c r="F349"/>
  <c r="F348" s="1"/>
  <c r="F347" s="1"/>
  <c r="F346" s="1"/>
  <c r="F104"/>
  <c r="F102"/>
  <c r="F100"/>
  <c r="F98"/>
  <c r="F95"/>
  <c r="F93"/>
  <c r="F85"/>
  <c r="F83"/>
  <c r="F81"/>
  <c r="F78"/>
  <c r="F74"/>
  <c r="F73" s="1"/>
  <c r="F72" s="1"/>
  <c r="F203"/>
  <c r="F202" s="1"/>
  <c r="F201" s="1"/>
  <c r="F200" s="1"/>
  <c r="F183"/>
  <c r="F182" s="1"/>
  <c r="F405"/>
  <c r="F404" s="1"/>
  <c r="F403" s="1"/>
  <c r="F402" s="1"/>
  <c r="F401" s="1"/>
  <c r="F400" s="1"/>
  <c r="F397"/>
  <c r="F396" s="1"/>
  <c r="F395" s="1"/>
  <c r="F394" s="1"/>
  <c r="F393" s="1"/>
  <c r="F392" s="1"/>
  <c r="F92" l="1"/>
  <c r="F97"/>
  <c r="F80"/>
  <c r="F77" s="1"/>
  <c r="F76" s="1"/>
  <c r="F391"/>
  <c r="F388"/>
  <c r="F387" s="1"/>
  <c r="F386" s="1"/>
  <c r="F385" s="1"/>
  <c r="F384" s="1"/>
  <c r="F383" s="1"/>
  <c r="F62"/>
  <c r="F61" s="1"/>
  <c r="F60" s="1"/>
  <c r="F59" s="1"/>
  <c r="F58" s="1"/>
  <c r="F210"/>
  <c r="F209" s="1"/>
  <c r="F226"/>
  <c r="F225" s="1"/>
  <c r="F233"/>
  <c r="F232" s="1"/>
  <c r="F231" s="1"/>
  <c r="F217"/>
  <c r="F216" s="1"/>
  <c r="F215" s="1"/>
  <c r="F214" s="1"/>
  <c r="F213" s="1"/>
  <c r="F223"/>
  <c r="F222" s="1"/>
  <c r="F52"/>
  <c r="F196"/>
  <c r="F194"/>
  <c r="F40"/>
  <c r="F246"/>
  <c r="F245" s="1"/>
  <c r="F244" s="1"/>
  <c r="F55"/>
  <c r="F46"/>
  <c r="F49"/>
  <c r="F43"/>
  <c r="F37"/>
  <c r="F189"/>
  <c r="F187"/>
  <c r="F123"/>
  <c r="F122" s="1"/>
  <c r="F121" s="1"/>
  <c r="F120" s="1"/>
  <c r="F35"/>
  <c r="F254"/>
  <c r="F253" s="1"/>
  <c r="F252" s="1"/>
  <c r="F178"/>
  <c r="F69"/>
  <c r="F68" s="1"/>
  <c r="F67" s="1"/>
  <c r="F66" s="1"/>
  <c r="F65" s="1"/>
  <c r="F31"/>
  <c r="F24"/>
  <c r="F23" s="1"/>
  <c r="F22" s="1"/>
  <c r="F21" s="1"/>
  <c r="F20" s="1"/>
  <c r="F18"/>
  <c r="F17" s="1"/>
  <c r="F16" s="1"/>
  <c r="F88"/>
  <c r="F87" s="1"/>
  <c r="F242"/>
  <c r="F240"/>
  <c r="F359"/>
  <c r="F358" s="1"/>
  <c r="F357" s="1"/>
  <c r="F356" s="1"/>
  <c r="F111"/>
  <c r="F110" s="1"/>
  <c r="F109" s="1"/>
  <c r="F108" s="1"/>
  <c r="F107" s="1"/>
  <c r="F129"/>
  <c r="F131"/>
  <c r="F118"/>
  <c r="F117" s="1"/>
  <c r="F116" s="1"/>
  <c r="F115" s="1"/>
  <c r="F114" s="1"/>
  <c r="F135"/>
  <c r="F137"/>
  <c r="F143"/>
  <c r="F172"/>
  <c r="F171" s="1"/>
  <c r="F170" s="1"/>
  <c r="F169" s="1"/>
  <c r="F168" s="1"/>
  <c r="F167" s="1"/>
  <c r="F165"/>
  <c r="F162"/>
  <c r="F159"/>
  <c r="F157"/>
  <c r="F152"/>
  <c r="F151" s="1"/>
  <c r="F150" s="1"/>
  <c r="F149" s="1"/>
  <c r="F145"/>
  <c r="F147"/>
  <c r="F377"/>
  <c r="F364"/>
  <c r="F363" s="1"/>
  <c r="F362" s="1"/>
  <c r="F353"/>
  <c r="F352" s="1"/>
  <c r="F380"/>
  <c r="F321"/>
  <c r="F91" l="1"/>
  <c r="F90" s="1"/>
  <c r="F134"/>
  <c r="F133" s="1"/>
  <c r="F376"/>
  <c r="F193"/>
  <c r="F192" s="1"/>
  <c r="F191" s="1"/>
  <c r="F71"/>
  <c r="F186"/>
  <c r="F185" s="1"/>
  <c r="F181" s="1"/>
  <c r="F156"/>
  <c r="F155" s="1"/>
  <c r="F154" s="1"/>
  <c r="F142"/>
  <c r="F141" s="1"/>
  <c r="F140" s="1"/>
  <c r="F128"/>
  <c r="F127" s="1"/>
  <c r="F126" s="1"/>
  <c r="F30"/>
  <c r="F208"/>
  <c r="F207" s="1"/>
  <c r="F206" s="1"/>
  <c r="F221"/>
  <c r="F220" s="1"/>
  <c r="F219" s="1"/>
  <c r="F251"/>
  <c r="F250" s="1"/>
  <c r="F249" s="1"/>
  <c r="F177"/>
  <c r="F176" s="1"/>
  <c r="F175" s="1"/>
  <c r="F174" s="1"/>
  <c r="F351"/>
  <c r="F239"/>
  <c r="F238" s="1"/>
  <c r="F342"/>
  <c r="F344"/>
  <c r="F339"/>
  <c r="F336"/>
  <c r="F329"/>
  <c r="F327"/>
  <c r="F325"/>
  <c r="F372"/>
  <c r="F371" s="1"/>
  <c r="F369"/>
  <c r="F313"/>
  <c r="F310"/>
  <c r="F304"/>
  <c r="F302"/>
  <c r="F297"/>
  <c r="F295"/>
  <c r="F293"/>
  <c r="F290"/>
  <c r="F288"/>
  <c r="F286"/>
  <c r="F284"/>
  <c r="F280"/>
  <c r="F278"/>
  <c r="F276"/>
  <c r="F274"/>
  <c r="F272"/>
  <c r="F267"/>
  <c r="F265"/>
  <c r="F263"/>
  <c r="F261"/>
  <c r="F125" l="1"/>
  <c r="F113" s="1"/>
  <c r="F180"/>
  <c r="F29"/>
  <c r="F28" s="1"/>
  <c r="F27" s="1"/>
  <c r="F13" s="1"/>
  <c r="F139"/>
  <c r="F199"/>
  <c r="F309"/>
  <c r="F308" s="1"/>
  <c r="F307" s="1"/>
  <c r="F306" s="1"/>
  <c r="F375"/>
  <c r="F374" s="1"/>
  <c r="F368"/>
  <c r="F367" s="1"/>
  <c r="F237"/>
  <c r="F335"/>
  <c r="F334" s="1"/>
  <c r="F333" s="1"/>
  <c r="F301"/>
  <c r="F300" s="1"/>
  <c r="F299" s="1"/>
  <c r="F324"/>
  <c r="F320" s="1"/>
  <c r="F271"/>
  <c r="F292"/>
  <c r="F260"/>
  <c r="F332" l="1"/>
  <c r="F270"/>
  <c r="F269" s="1"/>
  <c r="F12"/>
  <c r="F361"/>
  <c r="F236"/>
  <c r="F235" s="1"/>
  <c r="F259"/>
  <c r="F258" s="1"/>
  <c r="F319"/>
  <c r="F318" s="1"/>
  <c r="F382"/>
  <c r="F257" l="1"/>
  <c r="F331"/>
  <c r="F317"/>
  <c r="F316" s="1"/>
  <c r="F230"/>
  <c r="F229" s="1"/>
  <c r="F256"/>
  <c r="F228" l="1"/>
  <c r="F198" s="1"/>
  <c r="F11" s="1"/>
</calcChain>
</file>

<file path=xl/sharedStrings.xml><?xml version="1.0" encoding="utf-8"?>
<sst xmlns="http://schemas.openxmlformats.org/spreadsheetml/2006/main" count="1643" uniqueCount="397">
  <si>
    <t>к решению Думы города Кедрового</t>
  </si>
  <si>
    <t>(тыс. рублей)</t>
  </si>
  <si>
    <t>Наименование показателей</t>
  </si>
  <si>
    <t>Код бюджетной классификации</t>
  </si>
  <si>
    <t>Сумма</t>
  </si>
  <si>
    <t>Вед</t>
  </si>
  <si>
    <t>РзПр</t>
  </si>
  <si>
    <t>ЦСР</t>
  </si>
  <si>
    <t>ВР</t>
  </si>
  <si>
    <t>Администрация муниципального образования «Город Кедровый»</t>
  </si>
  <si>
    <t>Отдел финансов и экономики администрации муниципального образования «Город Кедровый»</t>
  </si>
  <si>
    <t>Отдел образования Администрации муниципального образования «Город Кедровый»</t>
  </si>
  <si>
    <t>907</t>
  </si>
  <si>
    <t>Муниципальное учреждение "Культура"</t>
  </si>
  <si>
    <t>Результат исполнения бюджета (дефицит (-), профицит (+))</t>
  </si>
  <si>
    <t>000</t>
  </si>
  <si>
    <t>муниципальное учреждение "Кедровская централизованная библиотечная система"</t>
  </si>
  <si>
    <t>912</t>
  </si>
  <si>
    <t>Приложение 8</t>
  </si>
  <si>
    <t>от 23.12.2013 №  71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</si>
  <si>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 на  2015  год</t>
  </si>
  <si>
    <t>Муниципальная программа "Развитие образования, воспитание и организация отдыха детей в каникулярное время"</t>
  </si>
  <si>
    <t>Подпрограмма "Развитие образования на базе муниципальных дошкольных образовательных  учреждений"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</si>
  <si>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</si>
  <si>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Осуществление отдельных государственных полномочий по обеспечению предоставления  бесплатной методической, психолого-педагогической, диагностической и консультативной помощи, в том числе в дошкольных 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</si>
  <si>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</si>
  <si>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Подпрограмма "Развитие образования на базе муниципальных общеобразовательных учреждений"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</si>
  <si>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</si>
  <si>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Частичная оплата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</si>
  <si>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Стимулирующие выплаты за высокие результаты и качество выполняемых работ в муниципальных общеобразовательных организациях</t>
  </si>
  <si>
    <t>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</si>
  <si>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</si>
  <si>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</si>
  <si>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Социальное обеспечение и иные выплаты населению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</si>
  <si>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</si>
  <si>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Ежемесячная стипендия Губернатора Томской области молодым учителям областных государственных и муниципальных образовательных организаций Томской области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</si>
  <si>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</si>
  <si>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Стимулирующие выплаты в муниципальных организациях дополнительного образования Томской области</t>
  </si>
  <si>
    <t>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</si>
  <si>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Организация отдыха в лагерях с дневным пребыванием детей, организованных  на базах общеобразовательных организаций</t>
  </si>
  <si>
    <t>Подпрограмма "Создание условий для реализации муниципальной программы"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</si>
  <si>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</si>
  <si>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</si>
  <si>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</si>
  <si>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</si>
  <si>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субсидий бюджетным, автономным учреждениям и иным некоммерческим организациям</t>
  </si>
  <si>
    <t>0100000</t>
  </si>
  <si>
    <t>0110000</t>
  </si>
  <si>
    <t>600</t>
  </si>
  <si>
    <t>0117101</t>
  </si>
  <si>
    <t>Обеспечение  предоставления общедоступного и бесплатного дошкольного образования, воспитания, присмотра и ухода за детьми в муниципальных дошкольных образовательных учреждениях</t>
  </si>
  <si>
    <t>909</t>
  </si>
  <si>
    <t>910</t>
  </si>
  <si>
    <t>Обеспечение предоставления общедоступного и бесплатного  начального общего, основного общего, среднего общего образования  по основным общеобразовательным программам,  дополнительного образования детей  в муниципальных общеобразовательных учреждениях</t>
  </si>
  <si>
    <t>Обеспечение предоставления  дополнительного образования детей  в муниципальных образовательных учреждениях дополнительного образования</t>
  </si>
  <si>
    <t>0120000</t>
  </si>
  <si>
    <t>0130000</t>
  </si>
  <si>
    <t>0140000</t>
  </si>
  <si>
    <t>0150000</t>
  </si>
  <si>
    <t>300</t>
  </si>
  <si>
    <t>0127101</t>
  </si>
  <si>
    <t>0137101</t>
  </si>
  <si>
    <t>0148130</t>
  </si>
  <si>
    <t>0147101</t>
  </si>
  <si>
    <t>0157101</t>
  </si>
  <si>
    <t>100</t>
  </si>
  <si>
    <t>200</t>
  </si>
  <si>
    <t>0157102</t>
  </si>
  <si>
    <t>Обеспечение условий для развития физической культуры и массового спорта</t>
  </si>
  <si>
    <t>Обеспечение участия спортивных сборных команд муниципальных районов и городских округов Томской области в официальных региональных спортивных, физкультурных мероприятиях, проводимых на территории Томской области, за исключением спортивных сборных команд муниципального образования "Город Томск", муниципального образования "Городской округ - закрытое административно-территориальное образование Северск Томской области", муниципального образования "Томский район"</t>
  </si>
  <si>
    <t>Основное мероприятие "Развитие физической культуры и спорта, пропаганда здорового образа жизни"</t>
  </si>
  <si>
    <t>Организация и проведение муниципальных официальных физкультурных и спортивных мероприятий, в том числе в образовательных учреждениях, а так же организация физкультурно-спортивной работы по месту жительства граждан</t>
  </si>
  <si>
    <t>Основное мероприятие "Содержание и текущий ремонт объектов физической культуры и спорта для оказания услуг населению"</t>
  </si>
  <si>
    <t>Подпрограмма "Управление сферой культуры"</t>
  </si>
  <si>
    <t>Основное мероприятие "Оказание муниципальной услуги по осуществлению библиотечного обслуживания пользователей библиотеки. организации досуга и популяризации различных областей знаний"</t>
  </si>
  <si>
    <t>Основное мероприятие "Обеспечение гарантированного комплектования   библиотечных фондов современными источниками информации на различных видах носителей"</t>
  </si>
  <si>
    <t>Подписка на периодические издания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</si>
  <si>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</si>
  <si>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0200000</t>
  </si>
  <si>
    <t>0207100</t>
  </si>
  <si>
    <t>0207101</t>
  </si>
  <si>
    <t>0207102</t>
  </si>
  <si>
    <t>0207200</t>
  </si>
  <si>
    <t>0207201</t>
  </si>
  <si>
    <t>0300000</t>
  </si>
  <si>
    <t>0317101</t>
  </si>
  <si>
    <t>0320000</t>
  </si>
  <si>
    <t>0327100</t>
  </si>
  <si>
    <t>0327101</t>
  </si>
  <si>
    <t>0327200</t>
  </si>
  <si>
    <t>0327201</t>
  </si>
  <si>
    <t>0327202</t>
  </si>
  <si>
    <t>0330000</t>
  </si>
  <si>
    <t>0337101</t>
  </si>
  <si>
    <t>0337201</t>
  </si>
  <si>
    <t>0701</t>
  </si>
  <si>
    <t>0702</t>
  </si>
  <si>
    <t>0709</t>
  </si>
  <si>
    <t>Образование</t>
  </si>
  <si>
    <t>0700</t>
  </si>
  <si>
    <t>Дошкольное образование</t>
  </si>
  <si>
    <t>Общее образование</t>
  </si>
  <si>
    <t>Подпрограмма "Развитие образования на базе муниципальных образовательных учреждений дополнительного образования"</t>
  </si>
  <si>
    <t>Подпрограмма "Организация отдыха детей в каникулярное время"</t>
  </si>
  <si>
    <t>Другие вопросы в области образования</t>
  </si>
  <si>
    <t>Культура, кинематография</t>
  </si>
  <si>
    <t>0800</t>
  </si>
  <si>
    <t>Культура</t>
  </si>
  <si>
    <t>0801</t>
  </si>
  <si>
    <t>0804</t>
  </si>
  <si>
    <t>Обеспечение деятельности главного специалиста по молодежной политике, физической культуре и спорту</t>
  </si>
  <si>
    <t>Физическая культура и спорт</t>
  </si>
  <si>
    <t>1100</t>
  </si>
  <si>
    <t>0500</t>
  </si>
  <si>
    <t>901</t>
  </si>
  <si>
    <t>Жилищно-коммунальное хозяйство</t>
  </si>
  <si>
    <t>0503</t>
  </si>
  <si>
    <t>0501</t>
  </si>
  <si>
    <t>Жилищное хозяйство</t>
  </si>
  <si>
    <t>Подпрограмма "Содержание и развитие жилищного хозяйства"</t>
  </si>
  <si>
    <t>Подпрограмма "Содержание и развитие коммунальной инфраструктуры"</t>
  </si>
  <si>
    <t>Подпрограмма "Территориальное развитие, благоустройство и охрана окружающей среды"</t>
  </si>
  <si>
    <t>Основное мероприятие "Содержание и ремонт сетей уличного освещения"</t>
  </si>
  <si>
    <t>Основное мероприятие "Содержание и приобретение материалов на озеленение муниципального образования"</t>
  </si>
  <si>
    <t>Основное мероприятие "Содержание, приобретение материалов и ремонт объектов благоустройства"</t>
  </si>
  <si>
    <t>Основное мероприятие "Содержание мест захоронения"</t>
  </si>
  <si>
    <t>Основное мероприятие "Природоохранные мероприятия"</t>
  </si>
  <si>
    <t>Ликвидация несанкционированных свалок</t>
  </si>
  <si>
    <t>Основное мероприятие "Содержание и текущий ремонт автомобильных дорог общего пользования"</t>
  </si>
  <si>
    <t>Основное мероприятие "Капитальный ремонт дорог общего пользования"</t>
  </si>
  <si>
    <t>Основное мероприятие "Межевание земельных участок, изготовление кадастровых паспортов на объекты недвижимости, независимая оценка объектов"</t>
  </si>
  <si>
    <t xml:space="preserve">Основное мероприятие "Содержание муниципального имущества" </t>
  </si>
  <si>
    <t>Оплата налогов и сборов</t>
  </si>
  <si>
    <t>Иные бюджетные ассигнования</t>
  </si>
  <si>
    <t>Оплата коммунальных услуг</t>
  </si>
  <si>
    <t>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</si>
  <si>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Осуществление отдельных государственных полномочий по поддержке сельскохозяйственного производства (поддержка малых форм хозяйствования)</t>
  </si>
  <si>
    <t>0700000</t>
  </si>
  <si>
    <t>0710000</t>
  </si>
  <si>
    <t>0717100</t>
  </si>
  <si>
    <t>0717200</t>
  </si>
  <si>
    <t>0502</t>
  </si>
  <si>
    <t>Коммунальное хозяйство</t>
  </si>
  <si>
    <t>0720000</t>
  </si>
  <si>
    <t>0727100</t>
  </si>
  <si>
    <t>Благоустройство</t>
  </si>
  <si>
    <t>0730000</t>
  </si>
  <si>
    <t>0737100</t>
  </si>
  <si>
    <t>0737200</t>
  </si>
  <si>
    <t>0740000</t>
  </si>
  <si>
    <t>0737300</t>
  </si>
  <si>
    <t>0737400</t>
  </si>
  <si>
    <t>Охрана окружающей среды</t>
  </si>
  <si>
    <t>0600</t>
  </si>
  <si>
    <t>0603</t>
  </si>
  <si>
    <t>Охрана объектов животного и растительного мира и среды их обитания</t>
  </si>
  <si>
    <t>0737500</t>
  </si>
  <si>
    <t>0737501</t>
  </si>
  <si>
    <t>Национальная экономики</t>
  </si>
  <si>
    <t>0400</t>
  </si>
  <si>
    <t>Дорожное хозяйство (дорожные фонды)</t>
  </si>
  <si>
    <t>0409</t>
  </si>
  <si>
    <t>0747100</t>
  </si>
  <si>
    <t>0747200</t>
  </si>
  <si>
    <t>Общегосударственные вопросы</t>
  </si>
  <si>
    <t>0100</t>
  </si>
  <si>
    <t>Другие общегосударственные вопросы</t>
  </si>
  <si>
    <t>0113</t>
  </si>
  <si>
    <t>0750000</t>
  </si>
  <si>
    <t>0757100</t>
  </si>
  <si>
    <t>0757200</t>
  </si>
  <si>
    <t>800</t>
  </si>
  <si>
    <t>0757201</t>
  </si>
  <si>
    <t>0757202</t>
  </si>
  <si>
    <t>0760000</t>
  </si>
  <si>
    <t>0767100</t>
  </si>
  <si>
    <t>Проектно-изыскательские работы по строительству дома культуры</t>
  </si>
  <si>
    <t>0767101</t>
  </si>
  <si>
    <t>0405</t>
  </si>
  <si>
    <t>0767200</t>
  </si>
  <si>
    <t>0767201</t>
  </si>
  <si>
    <t>0768200</t>
  </si>
  <si>
    <t>0768205</t>
  </si>
  <si>
    <t>0768206</t>
  </si>
  <si>
    <t>0116008</t>
  </si>
  <si>
    <t>0116010</t>
  </si>
  <si>
    <t>0116011</t>
  </si>
  <si>
    <t>0126015</t>
  </si>
  <si>
    <t>0126018</t>
  </si>
  <si>
    <t>0126019</t>
  </si>
  <si>
    <t>0126020</t>
  </si>
  <si>
    <t>0126021</t>
  </si>
  <si>
    <t>0126209</t>
  </si>
  <si>
    <t>0126307</t>
  </si>
  <si>
    <t>0126308</t>
  </si>
  <si>
    <t>0126309</t>
  </si>
  <si>
    <t>0136012</t>
  </si>
  <si>
    <t>0136013</t>
  </si>
  <si>
    <t>0328009</t>
  </si>
  <si>
    <t>0338009</t>
  </si>
  <si>
    <t>0338011</t>
  </si>
  <si>
    <t>0206006</t>
  </si>
  <si>
    <t>0206107</t>
  </si>
  <si>
    <t>Оборудование нерегулируемых пешеходных переходов искусственными дорожными неровностями</t>
  </si>
  <si>
    <t xml:space="preserve">Муниципальная программа «Безопасность муниципального образования «Город Кедровый» </t>
  </si>
  <si>
    <t>0600000</t>
  </si>
  <si>
    <t>0620000</t>
  </si>
  <si>
    <t>902</t>
  </si>
  <si>
    <t xml:space="preserve">Нанесение дорожной разметки пластиком (Зебра) </t>
  </si>
  <si>
    <t>0627100</t>
  </si>
  <si>
    <t>0627101</t>
  </si>
  <si>
    <t>0627102</t>
  </si>
  <si>
    <t>0300</t>
  </si>
  <si>
    <t>Национальная безопасность и правоохранительная деятельность</t>
  </si>
  <si>
    <t>Другие вопросы в области национальной безопастности и правоохранительной деятельности</t>
  </si>
  <si>
    <t>0314</t>
  </si>
  <si>
    <t>0630000</t>
  </si>
  <si>
    <t>0637100</t>
  </si>
  <si>
    <t>Подпрограмма «Профилактика правонарушений и наркомании на территории муниципального  образования «Город Кедровый»</t>
  </si>
  <si>
    <t>0640000</t>
  </si>
  <si>
    <t>0647100</t>
  </si>
  <si>
    <t>0408</t>
  </si>
  <si>
    <t>0800000</t>
  </si>
  <si>
    <t>0807100</t>
  </si>
  <si>
    <t>Обеспечение деятельности мэра города Кедрового</t>
  </si>
  <si>
    <t>Обеспечение деятельности Думы города Кедрового</t>
  </si>
  <si>
    <t>Обеспечение деятельности администрации города Кедрового</t>
  </si>
  <si>
    <t>Проведение выборов</t>
  </si>
  <si>
    <t>Основное мероприятие "Развитие кадрового потенциала администрации"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</si>
  <si>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</si>
  <si>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</si>
  <si>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0917100</t>
  </si>
  <si>
    <t>0917101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</si>
  <si>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</si>
  <si>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</si>
  <si>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0917102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</si>
  <si>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</si>
  <si>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</si>
  <si>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0917103</t>
  </si>
  <si>
    <t>0107</t>
  </si>
  <si>
    <t>Обеспечение проведения выборов и референдумов</t>
  </si>
  <si>
    <t>Основное мероприятие "Реализация основных полномочий (функций) органов местного самоуправления муниципального образования "Город Кедровый"</t>
  </si>
  <si>
    <t>Возмещение части расходов на приобретение коров и нетелей</t>
  </si>
  <si>
    <t>Профессиональная подготовка, переподготовка и повышение квалификации</t>
  </si>
  <si>
    <t>0705</t>
  </si>
  <si>
    <t>0900000</t>
  </si>
  <si>
    <t>0917200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</si>
  <si>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</si>
  <si>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</si>
  <si>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</si>
  <si>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</si>
  <si>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Основное мероприятие "Обеспечение открытости и доступности информации о деятельности органов местного самоуправления, повышения престижа органов местного самоуправления"</t>
  </si>
  <si>
    <t>0917300</t>
  </si>
  <si>
    <t>0917301</t>
  </si>
  <si>
    <t>Организация специальных событий и организационно-представительских мероприятий</t>
  </si>
  <si>
    <t>Обеспечение функционирования официального сайта администрации города Кедрового в информационно-телекоммуницационной сети "Интернет"</t>
  </si>
  <si>
    <t>0917302</t>
  </si>
  <si>
    <t>Основное мероприятие "Реализация иных функций, связанных с деятельностью"</t>
  </si>
  <si>
    <t>Вплаты членских взносов в Ассоциацию "Совет муниципальных образований"</t>
  </si>
  <si>
    <t>Доставка хлеба в село Таванга</t>
  </si>
  <si>
    <t>0917400</t>
  </si>
  <si>
    <t>0917401</t>
  </si>
  <si>
    <t>0917402</t>
  </si>
  <si>
    <t>0917403</t>
  </si>
  <si>
    <t>Основное мероприятие "Обеспечение деятельности органа управления объединенной системы оперативно-диспетчерского управления в чрезвычайных ситуациях"</t>
  </si>
  <si>
    <t>0917500</t>
  </si>
  <si>
    <t>Транспорт</t>
  </si>
  <si>
    <t>Основное мероприятие "Создание условий для предоставления транспортных услуг населению"</t>
  </si>
  <si>
    <t>0917700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</si>
  <si>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</si>
  <si>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</si>
  <si>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0917600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</si>
  <si>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</si>
  <si>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Социальная политика</t>
  </si>
  <si>
    <t>1000</t>
  </si>
  <si>
    <t>Социальное обеспечение населения</t>
  </si>
  <si>
    <t>1003</t>
  </si>
  <si>
    <t>0716023</t>
  </si>
  <si>
    <t>0717600</t>
  </si>
  <si>
    <t>Подпрограмма "Организация муниципального управления"</t>
  </si>
  <si>
    <t>0910000</t>
  </si>
  <si>
    <t>0917104</t>
  </si>
  <si>
    <t>Обеспечение подготовки и проведения протокольных мероприятий органов местного самоуправления</t>
  </si>
  <si>
    <t>0916005</t>
  </si>
  <si>
    <t>0916024</t>
  </si>
  <si>
    <t>Реализация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маршрутам"</t>
  </si>
  <si>
    <t>0916105</t>
  </si>
  <si>
    <t>0916208</t>
  </si>
  <si>
    <t>0916205</t>
  </si>
  <si>
    <t>0918108</t>
  </si>
  <si>
    <t>Субвенции на осуществление отдельных государственных 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</si>
  <si>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0918207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</si>
  <si>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</si>
  <si>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0916022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</si>
  <si>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</si>
  <si>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</si>
  <si>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</si>
  <si>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0916211</t>
  </si>
  <si>
    <t>0916212</t>
  </si>
  <si>
    <t>0916213</t>
  </si>
  <si>
    <t>Подпрограмма "Управление муниципальными финансами"</t>
  </si>
  <si>
    <t>Основное мероприятие "Организация и ведение бюджетного учета, составление бюджетной отчетности"</t>
  </si>
  <si>
    <t>0920000</t>
  </si>
  <si>
    <t>0927600</t>
  </si>
  <si>
    <t>0927606</t>
  </si>
  <si>
    <t>0111</t>
  </si>
  <si>
    <t>Резервные фонды</t>
  </si>
  <si>
    <t>Основное мероприятие "Финансовое обеспечение выполнения других обязательств муниципального образования"</t>
  </si>
  <si>
    <t>Фонд финансирования непредвиденных расходов Администрации города Кедрового</t>
  </si>
  <si>
    <t>0927800</t>
  </si>
  <si>
    <t>0927801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</si>
  <si>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</si>
  <si>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</si>
  <si>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для предупреждения и ликвидации чрезвычайных ситуаций</t>
  </si>
  <si>
    <t>0927802</t>
  </si>
  <si>
    <t>Формирование условно утвержденных расходов</t>
  </si>
  <si>
    <t>0927803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</si>
  <si>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</si>
  <si>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</si>
  <si>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Основное мероприятие "Обеспечение реализации муниципальной программы"</t>
  </si>
  <si>
    <t>Реализация установленных полномочий (функций) отделом финансов и экономики</t>
  </si>
  <si>
    <t>Реализация установленных полномочий (функций) контрольно-счетным органом ревизионной комиссией</t>
  </si>
  <si>
    <t>0927900</t>
  </si>
  <si>
    <t>0927901</t>
  </si>
  <si>
    <t>0927902</t>
  </si>
  <si>
    <t>0927903</t>
  </si>
  <si>
    <t>913</t>
  </si>
  <si>
    <t>Реализация установленных полномочий (функций) МУ "КС"</t>
  </si>
  <si>
    <t>0927904</t>
  </si>
  <si>
    <t>Муниципальная программа "Муниципальное управление в муниципальном образовании "Город Кедровый"</t>
  </si>
  <si>
    <t>Муниципальное учреждение "Централизованная бухгалтерия" города Кедрового</t>
  </si>
  <si>
    <t>1101</t>
  </si>
  <si>
    <t>Физическая культура</t>
  </si>
  <si>
    <t>1102</t>
  </si>
  <si>
    <t>Массовый спорт</t>
  </si>
  <si>
    <t>Другие вопросы в области физической культуры и массового спорта</t>
  </si>
  <si>
    <t>1105</t>
  </si>
  <si>
    <t>Подпрограмма "Сохранение и развитие культурно-досуговой деятельности"</t>
  </si>
  <si>
    <t>0337100</t>
  </si>
  <si>
    <t>0337200</t>
  </si>
  <si>
    <t>Муниципальная программа "Развитие культуры и молодежная политика муниципального образования "Город Кедровый"</t>
  </si>
  <si>
    <t xml:space="preserve">Муниципальная программа "Муниципальное хозяйство муниципального образования "Город Кедровый" </t>
  </si>
  <si>
    <t>Подпрограмма  "Устойчивое развитие сельских территорий муниципального образования "Город Кедровый"</t>
  </si>
  <si>
    <t>Основное мероприятие "Обеспечение деятельности отдела образования"</t>
  </si>
  <si>
    <t>0157100</t>
  </si>
  <si>
    <t>Муниципальная программа "Обеспечение жильем молодых семей на территории муниципального образования "Город Кедровый" на 2011-2015 годы"</t>
  </si>
  <si>
    <t>0400000</t>
  </si>
  <si>
    <t>0407100</t>
  </si>
  <si>
    <t>Подпрограмма "Повышение безопасности дорожного движения  на территории муниципального образования "Город Кедровый"</t>
  </si>
  <si>
    <t>Подпрограмма "Профилактика террористической и экстремистской деятельности в муниципальном образовании "Город Кедровый"</t>
  </si>
  <si>
    <t xml:space="preserve">Муниципальная программа "Безопасность муниципального образования "Город Кедровый" </t>
  </si>
  <si>
    <t>Муниципальная программа "Безопасность муниципального образования «Город Кедровый»"</t>
  </si>
  <si>
    <t>Основное мероприятие "Содержание муниципального жилого фонда"</t>
  </si>
  <si>
    <t>Основное мероприятие "Капитальный ремонт муниципального жилого фонда"</t>
  </si>
  <si>
    <t>Основное мероприятие "Проведение ремонта и  (или) переустройства в жилых помещениях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– 1945 годов; тружеников тыла военных лет; лиц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1941"</t>
  </si>
  <si>
    <t>Основное мероприятие "Капитальный ремонт коммунальных сетей"</t>
  </si>
  <si>
    <t>Подпрограмма "Дорожное хозяйство муниципального образования "Город Кедровый"</t>
  </si>
  <si>
    <t>Подпрограмма "Управление муниципальной собственностью муниципального образования "Город Кедровый"</t>
  </si>
  <si>
    <t>Ремонт и реконструкция объектов муниципальной собственности, объектов социальной сферы</t>
  </si>
  <si>
    <t>0757203</t>
  </si>
  <si>
    <t>Основное мероприятие "Комплексное обустройство сельских населенных пунктов объектами социальной инфраструктуры"</t>
  </si>
  <si>
    <t>Основное мероприятие "Поддержка малых форм хозяйствования на селе"</t>
  </si>
  <si>
    <t>Основное мероприятие "Осуществление отдельных государственных полномочий по поддержке сельскохозяйственного производства"</t>
  </si>
  <si>
    <t>Муниципальная программа "Повышение энергетической эффективности на территории муниципального образования "Город Кедровый" на 2011-2020 гг."</t>
  </si>
  <si>
    <t>0917303</t>
  </si>
  <si>
    <t>Муниципальная программа "Развитие физической культуры, спорта и формирования здорового образа жизни населения на территории  муниципального образования "Город Кедровый"</t>
  </si>
  <si>
    <t>0013</t>
  </si>
  <si>
    <t>1004</t>
  </si>
  <si>
    <t>Охрана семьи и детства</t>
  </si>
  <si>
    <t>0707</t>
  </si>
  <si>
    <t>Молодежная политика и оздоровление детей</t>
  </si>
  <si>
    <t>Основное мероприятие "Внедрение современных информационных технологий в сфере муниципального управления"</t>
  </si>
  <si>
    <t>Основное мероприятие "Ежегодное проведение мероприятий по выявлению мест дикорастущей конопли и её уничтожение на территории муниципального образования "Город Кедровый"</t>
  </si>
  <si>
    <t>Основное мероприятие "Установка  систем внешнего видеонаблюдения"</t>
  </si>
  <si>
    <t>Основное мероприятие "Предоставление молодым семьям социальных выплат на приобретение жилья экономкласса или строительство индивидуального жилого дома экономкласса"</t>
  </si>
  <si>
    <t>Обеспечение функционирования автоматизированной системы "БАРС.Бюджет-Отчетность"</t>
  </si>
  <si>
    <t>Основное мероприятие "Организация и проведение культурно – массовых и досуговых мероприятий"</t>
  </si>
  <si>
    <t>Основное мероприятие "Организация деятельности клубных формирований"</t>
  </si>
  <si>
    <t>Основное мероприятие "Реконструкция освещения с переводом на высокоэффективные источники света"</t>
  </si>
  <si>
    <t>Организация отдыха детей в каникулярное время</t>
  </si>
  <si>
    <t>0148107</t>
  </si>
  <si>
    <t>Осуществление переданных отдельных государственных полномочий по регистрации коллективных договоров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</si>
  <si>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</si>
  <si>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</si>
  <si>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Создание условий по управлению многоквартирными домами в муниципальных образованиях томской области</t>
  </si>
  <si>
    <t>0716214</t>
  </si>
  <si>
    <t>Достижение целевых показателей по плану мероприятий ("дорожной карте") "Изменения в сфере культуры", в части повышения заработной платы  работников учреждений культуры</t>
  </si>
  <si>
    <t>0310000</t>
  </si>
  <si>
    <t>РАСХОДЫ ВСЕГО</t>
  </si>
  <si>
    <t>Сельское хозяйство и рыболовство</t>
  </si>
  <si>
    <t xml:space="preserve">Основное мероприятие "Развитие системы организации движения транспортных средств и пешеходов и повышение безопасности дорожных условий" </t>
  </si>
  <si>
    <t>Обеспечение деятельности МУ "Редакции газеты "В краю Кедровом"</t>
  </si>
  <si>
    <t>Подпрограмма "Сохранение и развитие библиотечной деятельности "</t>
  </si>
  <si>
    <t>Приобретение книжных изданий, в том числе на электронных носителях</t>
  </si>
  <si>
    <t>Другие вопросы в области культуры, кинематографии</t>
  </si>
  <si>
    <t>Реализация установленных полномочий (функций) МУ "ЦБ"</t>
  </si>
  <si>
    <t>муниципальное казенное учреждение "Контрактная Служба"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</si>
</sst>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charset val="204"/>
    </font>
    <font>
      <b/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justify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4" fillId="0" borderId="2" xfId="2" applyNumberFormat="1" applyFont="1" applyBorder="1" applyAlignment="1">
      <alignment horizontal="justify" vertical="top" wrapText="1"/>
    </xf>
    <xf numFmtId="0" fontId="1" fillId="0" borderId="2" xfId="0" applyNumberFormat="1" applyFont="1" applyFill="1" applyBorder="1" applyAlignment="1">
      <alignment horizontal="justify" vertical="top" wrapText="1"/>
    </xf>
    <xf numFmtId="0" fontId="4" fillId="0" borderId="2" xfId="2" applyNumberFormat="1" applyFont="1" applyFill="1" applyBorder="1" applyAlignment="1">
      <alignment horizontal="justify" vertical="top" wrapText="1"/>
    </xf>
    <xf numFmtId="0" fontId="2" fillId="0" borderId="0" xfId="0" applyFont="1"/>
    <xf numFmtId="0" fontId="3" fillId="0" borderId="0" xfId="0" applyFont="1"/>
    <xf numFmtId="0" fontId="2" fillId="3" borderId="2" xfId="0" applyFont="1" applyFill="1" applyBorder="1" applyAlignment="1">
      <alignment horizontal="justify" vertical="top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/>
    <xf numFmtId="0" fontId="9" fillId="0" borderId="2" xfId="0" applyFont="1" applyFill="1" applyBorder="1" applyAlignment="1">
      <alignment horizontal="justify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justify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justify" vertical="top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justify" vertical="top" wrapText="1"/>
    </xf>
    <xf numFmtId="49" fontId="11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justify" vertical="top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4" fontId="4" fillId="0" borderId="0" xfId="0" applyNumberFormat="1" applyFont="1"/>
    <xf numFmtId="49" fontId="3" fillId="3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top" wrapText="1"/>
    </xf>
    <xf numFmtId="49" fontId="15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justify" vertical="top" wrapText="1"/>
    </xf>
    <xf numFmtId="0" fontId="12" fillId="0" borderId="2" xfId="0" applyNumberFormat="1" applyFont="1" applyFill="1" applyBorder="1" applyAlignment="1">
      <alignment horizontal="justify"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3" fillId="0" borderId="2" xfId="0" applyNumberFormat="1" applyFont="1" applyFill="1" applyBorder="1" applyAlignment="1">
      <alignment horizontal="justify" vertical="top" wrapText="1"/>
    </xf>
    <xf numFmtId="0" fontId="10" fillId="0" borderId="0" xfId="0" applyFont="1"/>
    <xf numFmtId="0" fontId="15" fillId="0" borderId="2" xfId="0" applyFont="1" applyBorder="1" applyAlignment="1">
      <alignment horizontal="justify" vertical="top" wrapText="1"/>
    </xf>
    <xf numFmtId="49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top" wrapText="1"/>
    </xf>
    <xf numFmtId="0" fontId="11" fillId="0" borderId="0" xfId="0" applyFont="1"/>
    <xf numFmtId="0" fontId="12" fillId="0" borderId="2" xfId="0" applyFont="1" applyBorder="1" applyAlignment="1">
      <alignment horizontal="justify" vertical="top" wrapText="1"/>
    </xf>
    <xf numFmtId="0" fontId="12" fillId="0" borderId="0" xfId="0" applyFont="1"/>
    <xf numFmtId="0" fontId="13" fillId="0" borderId="2" xfId="0" applyFont="1" applyBorder="1" applyAlignment="1">
      <alignment horizontal="justify" vertical="top" wrapText="1"/>
    </xf>
    <xf numFmtId="0" fontId="13" fillId="0" borderId="0" xfId="0" applyFont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7"/>
  <sheetViews>
    <sheetView tabSelected="1" topLeftCell="A280" zoomScaleNormal="100" zoomScaleSheetLayoutView="100" workbookViewId="0">
      <selection activeCell="E283" sqref="E283"/>
    </sheetView>
  </sheetViews>
  <sheetFormatPr defaultRowHeight="15.75"/>
  <cols>
    <col min="1" max="1" width="63.5703125" style="6" customWidth="1"/>
    <col min="2" max="2" width="9.140625" style="7"/>
    <col min="3" max="3" width="8.42578125" style="7" customWidth="1"/>
    <col min="4" max="4" width="10.28515625" style="7" customWidth="1"/>
    <col min="5" max="5" width="9.42578125" style="7" customWidth="1"/>
    <col min="6" max="6" width="15.28515625" style="55" customWidth="1"/>
    <col min="7" max="16384" width="9.140625" style="7"/>
  </cols>
  <sheetData>
    <row r="1" spans="1:6">
      <c r="F1" s="43" t="s">
        <v>18</v>
      </c>
    </row>
    <row r="2" spans="1:6">
      <c r="C2" s="1"/>
      <c r="D2" s="8"/>
      <c r="E2" s="8"/>
      <c r="F2" s="43" t="s">
        <v>0</v>
      </c>
    </row>
    <row r="3" spans="1:6">
      <c r="B3" s="8"/>
      <c r="C3" s="8"/>
      <c r="D3" s="8"/>
      <c r="E3" s="8"/>
      <c r="F3" s="43" t="s">
        <v>19</v>
      </c>
    </row>
    <row r="4" spans="1:6">
      <c r="B4" s="8"/>
      <c r="C4" s="8"/>
      <c r="D4" s="8"/>
      <c r="E4" s="8"/>
      <c r="F4" s="44"/>
    </row>
    <row r="5" spans="1:6">
      <c r="A5" s="85" t="s">
        <v>20</v>
      </c>
      <c r="B5" s="86"/>
      <c r="C5" s="86"/>
      <c r="D5" s="86"/>
      <c r="E5" s="86"/>
      <c r="F5" s="86"/>
    </row>
    <row r="6" spans="1:6">
      <c r="A6" s="86"/>
      <c r="B6" s="86"/>
      <c r="C6" s="86"/>
      <c r="D6" s="86"/>
      <c r="E6" s="86"/>
      <c r="F6" s="86"/>
    </row>
    <row r="7" spans="1:6">
      <c r="A7" s="86"/>
      <c r="B7" s="86"/>
      <c r="C7" s="86"/>
      <c r="D7" s="86"/>
      <c r="E7" s="86"/>
      <c r="F7" s="86"/>
    </row>
    <row r="8" spans="1:6">
      <c r="A8" s="9"/>
      <c r="B8" s="9"/>
      <c r="C8" s="9"/>
      <c r="D8" s="9"/>
      <c r="E8" s="9"/>
      <c r="F8" s="45" t="s">
        <v>1</v>
      </c>
    </row>
    <row r="9" spans="1:6">
      <c r="A9" s="87" t="s">
        <v>2</v>
      </c>
      <c r="B9" s="89" t="s">
        <v>3</v>
      </c>
      <c r="C9" s="90"/>
      <c r="D9" s="90"/>
      <c r="E9" s="91"/>
      <c r="F9" s="92" t="s">
        <v>4</v>
      </c>
    </row>
    <row r="10" spans="1:6">
      <c r="A10" s="88"/>
      <c r="B10" s="10" t="s">
        <v>5</v>
      </c>
      <c r="C10" s="10" t="s">
        <v>6</v>
      </c>
      <c r="D10" s="10" t="s">
        <v>7</v>
      </c>
      <c r="E10" s="10" t="s">
        <v>8</v>
      </c>
      <c r="F10" s="93"/>
    </row>
    <row r="11" spans="1:6">
      <c r="A11" s="84" t="s">
        <v>388</v>
      </c>
      <c r="B11" s="76"/>
      <c r="C11" s="77"/>
      <c r="D11" s="77"/>
      <c r="E11" s="78"/>
      <c r="F11" s="46">
        <f>F12+F198+F256+F316+F331+F382+F391</f>
        <v>125348.06</v>
      </c>
    </row>
    <row r="12" spans="1:6" ht="31.5">
      <c r="A12" s="23" t="s">
        <v>9</v>
      </c>
      <c r="B12" s="24">
        <v>901</v>
      </c>
      <c r="C12" s="24"/>
      <c r="D12" s="24"/>
      <c r="E12" s="24"/>
      <c r="F12" s="53">
        <f>F13+F107+F113+F139+F167+F174+F180</f>
        <v>36292.199999999997</v>
      </c>
    </row>
    <row r="13" spans="1:6" s="66" customFormat="1">
      <c r="A13" s="67" t="s">
        <v>164</v>
      </c>
      <c r="B13" s="68" t="s">
        <v>114</v>
      </c>
      <c r="C13" s="68" t="s">
        <v>165</v>
      </c>
      <c r="D13" s="68"/>
      <c r="E13" s="68"/>
      <c r="F13" s="69">
        <f>F14+F20+F27+F58+F65+F71</f>
        <v>24164.600000000002</v>
      </c>
    </row>
    <row r="14" spans="1:6" s="71" customFormat="1" ht="31.5">
      <c r="A14" s="70" t="s">
        <v>230</v>
      </c>
      <c r="B14" s="39" t="s">
        <v>114</v>
      </c>
      <c r="C14" s="39" t="s">
        <v>229</v>
      </c>
      <c r="D14" s="39"/>
      <c r="E14" s="39"/>
      <c r="F14" s="50">
        <f>F15</f>
        <v>1097.8</v>
      </c>
    </row>
    <row r="15" spans="1:6" s="73" customFormat="1" ht="31.5">
      <c r="A15" s="72" t="s">
        <v>329</v>
      </c>
      <c r="B15" s="34" t="s">
        <v>114</v>
      </c>
      <c r="C15" s="34" t="s">
        <v>229</v>
      </c>
      <c r="D15" s="34" t="s">
        <v>245</v>
      </c>
      <c r="E15" s="34"/>
      <c r="F15" s="49">
        <v>1097.8</v>
      </c>
    </row>
    <row r="16" spans="1:6" s="75" customFormat="1" ht="31.5">
      <c r="A16" s="74" t="s">
        <v>279</v>
      </c>
      <c r="B16" s="37" t="s">
        <v>114</v>
      </c>
      <c r="C16" s="37" t="s">
        <v>229</v>
      </c>
      <c r="D16" s="37" t="s">
        <v>280</v>
      </c>
      <c r="E16" s="37"/>
      <c r="F16" s="52">
        <f>F17</f>
        <v>1097.8</v>
      </c>
    </row>
    <row r="17" spans="1:6" ht="47.25">
      <c r="A17" s="14" t="s">
        <v>241</v>
      </c>
      <c r="B17" s="2" t="s">
        <v>114</v>
      </c>
      <c r="C17" s="2" t="s">
        <v>229</v>
      </c>
      <c r="D17" s="2" t="s">
        <v>231</v>
      </c>
      <c r="E17" s="2"/>
      <c r="F17" s="47">
        <f>F18</f>
        <v>1097.8</v>
      </c>
    </row>
    <row r="18" spans="1:6">
      <c r="A18" s="14" t="s">
        <v>224</v>
      </c>
      <c r="B18" s="2" t="s">
        <v>114</v>
      </c>
      <c r="C18" s="2" t="s">
        <v>229</v>
      </c>
      <c r="D18" s="2" t="s">
        <v>232</v>
      </c>
      <c r="E18" s="2"/>
      <c r="F18" s="47">
        <f>F19</f>
        <v>1097.8</v>
      </c>
    </row>
    <row r="19" spans="1:6" ht="63">
      <c r="A19" s="16" t="s">
        <v>42</v>
      </c>
      <c r="B19" s="2" t="s">
        <v>114</v>
      </c>
      <c r="C19" s="2" t="s">
        <v>229</v>
      </c>
      <c r="D19" s="2" t="s">
        <v>232</v>
      </c>
      <c r="E19" s="2" t="s">
        <v>65</v>
      </c>
      <c r="F19" s="47">
        <v>1097.8</v>
      </c>
    </row>
    <row r="20" spans="1:6" s="71" customFormat="1" ht="47.25">
      <c r="A20" s="70" t="s">
        <v>234</v>
      </c>
      <c r="B20" s="39" t="s">
        <v>114</v>
      </c>
      <c r="C20" s="39" t="s">
        <v>233</v>
      </c>
      <c r="D20" s="39"/>
      <c r="E20" s="39"/>
      <c r="F20" s="60">
        <f>F21</f>
        <v>38.1</v>
      </c>
    </row>
    <row r="21" spans="1:6" s="73" customFormat="1" ht="31.5">
      <c r="A21" s="72" t="s">
        <v>329</v>
      </c>
      <c r="B21" s="34" t="s">
        <v>114</v>
      </c>
      <c r="C21" s="34" t="s">
        <v>233</v>
      </c>
      <c r="D21" s="34" t="s">
        <v>245</v>
      </c>
      <c r="E21" s="34"/>
      <c r="F21" s="49">
        <f>F22</f>
        <v>38.1</v>
      </c>
    </row>
    <row r="22" spans="1:6" s="75" customFormat="1" ht="31.5">
      <c r="A22" s="74" t="s">
        <v>279</v>
      </c>
      <c r="B22" s="37" t="s">
        <v>114</v>
      </c>
      <c r="C22" s="37" t="s">
        <v>233</v>
      </c>
      <c r="D22" s="37" t="s">
        <v>280</v>
      </c>
      <c r="E22" s="37"/>
      <c r="F22" s="52">
        <f>F23</f>
        <v>38.1</v>
      </c>
    </row>
    <row r="23" spans="1:6" ht="47.25">
      <c r="A23" s="14" t="s">
        <v>241</v>
      </c>
      <c r="B23" s="2" t="s">
        <v>114</v>
      </c>
      <c r="C23" s="2" t="s">
        <v>233</v>
      </c>
      <c r="D23" s="2" t="s">
        <v>231</v>
      </c>
      <c r="E23" s="2"/>
      <c r="F23" s="47">
        <f>F24</f>
        <v>38.1</v>
      </c>
    </row>
    <row r="24" spans="1:6">
      <c r="A24" s="16" t="s">
        <v>225</v>
      </c>
      <c r="B24" s="2" t="s">
        <v>114</v>
      </c>
      <c r="C24" s="2" t="s">
        <v>233</v>
      </c>
      <c r="D24" s="2" t="s">
        <v>235</v>
      </c>
      <c r="E24" s="2"/>
      <c r="F24" s="47">
        <f>F25+F26</f>
        <v>38.1</v>
      </c>
    </row>
    <row r="25" spans="1:6" ht="63">
      <c r="A25" s="16" t="s">
        <v>42</v>
      </c>
      <c r="B25" s="2" t="s">
        <v>114</v>
      </c>
      <c r="C25" s="2" t="s">
        <v>233</v>
      </c>
      <c r="D25" s="2" t="s">
        <v>235</v>
      </c>
      <c r="E25" s="2" t="s">
        <v>65</v>
      </c>
      <c r="F25" s="47">
        <v>23.6</v>
      </c>
    </row>
    <row r="26" spans="1:6" ht="31.5">
      <c r="A26" s="16" t="s">
        <v>43</v>
      </c>
      <c r="B26" s="2" t="s">
        <v>114</v>
      </c>
      <c r="C26" s="2" t="s">
        <v>233</v>
      </c>
      <c r="D26" s="2" t="s">
        <v>235</v>
      </c>
      <c r="E26" s="2" t="s">
        <v>66</v>
      </c>
      <c r="F26" s="47">
        <v>14.5</v>
      </c>
    </row>
    <row r="27" spans="1:6" s="71" customFormat="1" ht="63">
      <c r="A27" s="70" t="s">
        <v>236</v>
      </c>
      <c r="B27" s="39" t="s">
        <v>114</v>
      </c>
      <c r="C27" s="39" t="s">
        <v>237</v>
      </c>
      <c r="D27" s="39"/>
      <c r="E27" s="39"/>
      <c r="F27" s="50">
        <f>F28</f>
        <v>18218.009999999998</v>
      </c>
    </row>
    <row r="28" spans="1:6" s="73" customFormat="1" ht="31.5">
      <c r="A28" s="72" t="s">
        <v>329</v>
      </c>
      <c r="B28" s="34" t="s">
        <v>114</v>
      </c>
      <c r="C28" s="34" t="s">
        <v>237</v>
      </c>
      <c r="D28" s="34" t="s">
        <v>245</v>
      </c>
      <c r="E28" s="34"/>
      <c r="F28" s="49">
        <f>F29</f>
        <v>18218.009999999998</v>
      </c>
    </row>
    <row r="29" spans="1:6" s="75" customFormat="1" ht="31.5">
      <c r="A29" s="74" t="s">
        <v>279</v>
      </c>
      <c r="B29" s="37" t="s">
        <v>114</v>
      </c>
      <c r="C29" s="37" t="s">
        <v>237</v>
      </c>
      <c r="D29" s="37" t="s">
        <v>280</v>
      </c>
      <c r="E29" s="37"/>
      <c r="F29" s="52">
        <f>F30+F35+F37+F40+F43+F46+F49+F52+F55</f>
        <v>18218.009999999998</v>
      </c>
    </row>
    <row r="30" spans="1:6" ht="47.25">
      <c r="A30" s="14" t="s">
        <v>241</v>
      </c>
      <c r="B30" s="2" t="s">
        <v>114</v>
      </c>
      <c r="C30" s="2" t="s">
        <v>237</v>
      </c>
      <c r="D30" s="2" t="s">
        <v>231</v>
      </c>
      <c r="E30" s="2"/>
      <c r="F30" s="47">
        <f>F31</f>
        <v>13303.94</v>
      </c>
    </row>
    <row r="31" spans="1:6">
      <c r="A31" s="14" t="s">
        <v>226</v>
      </c>
      <c r="B31" s="2" t="s">
        <v>114</v>
      </c>
      <c r="C31" s="2" t="s">
        <v>237</v>
      </c>
      <c r="D31" s="2" t="s">
        <v>238</v>
      </c>
      <c r="E31" s="2"/>
      <c r="F31" s="47">
        <f>F32+F33+F34</f>
        <v>13303.94</v>
      </c>
    </row>
    <row r="32" spans="1:6" ht="63">
      <c r="A32" s="16" t="s">
        <v>42</v>
      </c>
      <c r="B32" s="2" t="s">
        <v>114</v>
      </c>
      <c r="C32" s="2" t="s">
        <v>237</v>
      </c>
      <c r="D32" s="2" t="s">
        <v>238</v>
      </c>
      <c r="E32" s="2" t="s">
        <v>65</v>
      </c>
      <c r="F32" s="47">
        <v>11788.3</v>
      </c>
    </row>
    <row r="33" spans="1:6" ht="31.5">
      <c r="A33" s="16" t="s">
        <v>43</v>
      </c>
      <c r="B33" s="2" t="s">
        <v>114</v>
      </c>
      <c r="C33" s="2" t="s">
        <v>237</v>
      </c>
      <c r="D33" s="2" t="s">
        <v>238</v>
      </c>
      <c r="E33" s="2" t="s">
        <v>66</v>
      </c>
      <c r="F33" s="47">
        <v>1495.54</v>
      </c>
    </row>
    <row r="34" spans="1:6">
      <c r="A34" s="16" t="s">
        <v>133</v>
      </c>
      <c r="B34" s="2" t="s">
        <v>114</v>
      </c>
      <c r="C34" s="2" t="s">
        <v>237</v>
      </c>
      <c r="D34" s="2" t="s">
        <v>238</v>
      </c>
      <c r="E34" s="2" t="s">
        <v>171</v>
      </c>
      <c r="F34" s="47">
        <v>20.100000000000001</v>
      </c>
    </row>
    <row r="35" spans="1:6" ht="47.25">
      <c r="A35" s="14" t="s">
        <v>371</v>
      </c>
      <c r="B35" s="2" t="s">
        <v>114</v>
      </c>
      <c r="C35" s="2" t="s">
        <v>237</v>
      </c>
      <c r="D35" s="2" t="s">
        <v>271</v>
      </c>
      <c r="E35" s="2"/>
      <c r="F35" s="47">
        <f>F36</f>
        <v>360.57</v>
      </c>
    </row>
    <row r="36" spans="1:6" ht="31.5">
      <c r="A36" s="16" t="s">
        <v>43</v>
      </c>
      <c r="B36" s="2" t="s">
        <v>114</v>
      </c>
      <c r="C36" s="2" t="s">
        <v>237</v>
      </c>
      <c r="D36" s="2" t="s">
        <v>271</v>
      </c>
      <c r="E36" s="2" t="s">
        <v>66</v>
      </c>
      <c r="F36" s="47">
        <v>360.57</v>
      </c>
    </row>
    <row r="37" spans="1:6" ht="63">
      <c r="A37" s="16" t="s">
        <v>269</v>
      </c>
      <c r="B37" s="2" t="s">
        <v>114</v>
      </c>
      <c r="C37" s="2" t="s">
        <v>237</v>
      </c>
      <c r="D37" s="2" t="s">
        <v>283</v>
      </c>
      <c r="E37" s="2"/>
      <c r="F37" s="82">
        <f>F38+F39</f>
        <v>1.2999999999999998</v>
      </c>
    </row>
    <row r="38" spans="1:6" ht="63">
      <c r="A38" s="16" t="s">
        <v>42</v>
      </c>
      <c r="B38" s="2" t="s">
        <v>114</v>
      </c>
      <c r="C38" s="2" t="s">
        <v>237</v>
      </c>
      <c r="D38" s="2" t="s">
        <v>283</v>
      </c>
      <c r="E38" s="2" t="s">
        <v>65</v>
      </c>
      <c r="F38" s="47">
        <v>1.18</v>
      </c>
    </row>
    <row r="39" spans="1:6" ht="31.5">
      <c r="A39" s="16" t="s">
        <v>43</v>
      </c>
      <c r="B39" s="2" t="s">
        <v>114</v>
      </c>
      <c r="C39" s="2" t="s">
        <v>237</v>
      </c>
      <c r="D39" s="2" t="s">
        <v>283</v>
      </c>
      <c r="E39" s="2" t="s">
        <v>66</v>
      </c>
      <c r="F39" s="47">
        <v>0.12</v>
      </c>
    </row>
    <row r="40" spans="1:6" ht="94.5">
      <c r="A40" s="16" t="s">
        <v>292</v>
      </c>
      <c r="B40" s="2" t="s">
        <v>114</v>
      </c>
      <c r="C40" s="2" t="s">
        <v>237</v>
      </c>
      <c r="D40" s="2" t="s">
        <v>293</v>
      </c>
      <c r="E40" s="2"/>
      <c r="F40" s="82">
        <f>F41+F42</f>
        <v>19</v>
      </c>
    </row>
    <row r="41" spans="1:6" ht="63">
      <c r="A41" s="16" t="s">
        <v>42</v>
      </c>
      <c r="B41" s="2" t="s">
        <v>114</v>
      </c>
      <c r="C41" s="2" t="s">
        <v>237</v>
      </c>
      <c r="D41" s="2" t="s">
        <v>293</v>
      </c>
      <c r="E41" s="2" t="s">
        <v>65</v>
      </c>
      <c r="F41" s="47">
        <v>17.27</v>
      </c>
    </row>
    <row r="42" spans="1:6" ht="31.5">
      <c r="A42" s="16" t="s">
        <v>43</v>
      </c>
      <c r="B42" s="2" t="s">
        <v>114</v>
      </c>
      <c r="C42" s="2" t="s">
        <v>237</v>
      </c>
      <c r="D42" s="2" t="s">
        <v>293</v>
      </c>
      <c r="E42" s="2" t="s">
        <v>66</v>
      </c>
      <c r="F42" s="47">
        <v>1.73</v>
      </c>
    </row>
    <row r="43" spans="1:6" ht="47.25">
      <c r="A43" s="16" t="s">
        <v>270</v>
      </c>
      <c r="B43" s="2" t="s">
        <v>114</v>
      </c>
      <c r="C43" s="2" t="s">
        <v>237</v>
      </c>
      <c r="D43" s="2" t="s">
        <v>284</v>
      </c>
      <c r="E43" s="2"/>
      <c r="F43" s="82">
        <f>F44+F45</f>
        <v>702</v>
      </c>
    </row>
    <row r="44" spans="1:6" ht="63">
      <c r="A44" s="16" t="s">
        <v>42</v>
      </c>
      <c r="B44" s="2" t="s">
        <v>114</v>
      </c>
      <c r="C44" s="2" t="s">
        <v>237</v>
      </c>
      <c r="D44" s="2" t="s">
        <v>284</v>
      </c>
      <c r="E44" s="2" t="s">
        <v>65</v>
      </c>
      <c r="F44" s="47">
        <v>672.38</v>
      </c>
    </row>
    <row r="45" spans="1:6" ht="31.5">
      <c r="A45" s="16" t="s">
        <v>43</v>
      </c>
      <c r="B45" s="2" t="s">
        <v>114</v>
      </c>
      <c r="C45" s="2" t="s">
        <v>237</v>
      </c>
      <c r="D45" s="2" t="s">
        <v>284</v>
      </c>
      <c r="E45" s="2" t="s">
        <v>66</v>
      </c>
      <c r="F45" s="47">
        <v>29.62</v>
      </c>
    </row>
    <row r="46" spans="1:6" ht="31.5">
      <c r="A46" s="16" t="s">
        <v>381</v>
      </c>
      <c r="B46" s="2" t="s">
        <v>114</v>
      </c>
      <c r="C46" s="2" t="s">
        <v>237</v>
      </c>
      <c r="D46" s="2" t="s">
        <v>288</v>
      </c>
      <c r="E46" s="2"/>
      <c r="F46" s="82">
        <f>F47+F48</f>
        <v>64.3</v>
      </c>
    </row>
    <row r="47" spans="1:6" ht="63">
      <c r="A47" s="16" t="s">
        <v>42</v>
      </c>
      <c r="B47" s="2" t="s">
        <v>114</v>
      </c>
      <c r="C47" s="2" t="s">
        <v>237</v>
      </c>
      <c r="D47" s="2" t="s">
        <v>288</v>
      </c>
      <c r="E47" s="2" t="s">
        <v>65</v>
      </c>
      <c r="F47" s="47">
        <v>58.46</v>
      </c>
    </row>
    <row r="48" spans="1:6" ht="31.5">
      <c r="A48" s="16" t="s">
        <v>43</v>
      </c>
      <c r="B48" s="2" t="s">
        <v>114</v>
      </c>
      <c r="C48" s="2" t="s">
        <v>237</v>
      </c>
      <c r="D48" s="2" t="s">
        <v>288</v>
      </c>
      <c r="E48" s="2" t="s">
        <v>66</v>
      </c>
      <c r="F48" s="47">
        <v>5.84</v>
      </c>
    </row>
    <row r="49" spans="1:6" ht="47.25">
      <c r="A49" s="16" t="s">
        <v>382</v>
      </c>
      <c r="B49" s="2" t="s">
        <v>114</v>
      </c>
      <c r="C49" s="2" t="s">
        <v>237</v>
      </c>
      <c r="D49" s="2" t="s">
        <v>287</v>
      </c>
      <c r="E49" s="2"/>
      <c r="F49" s="82">
        <f>F50+F51</f>
        <v>785</v>
      </c>
    </row>
    <row r="50" spans="1:6" ht="63">
      <c r="A50" s="14" t="s">
        <v>42</v>
      </c>
      <c r="B50" s="2" t="s">
        <v>114</v>
      </c>
      <c r="C50" s="2" t="s">
        <v>237</v>
      </c>
      <c r="D50" s="2" t="s">
        <v>287</v>
      </c>
      <c r="E50" s="2" t="s">
        <v>65</v>
      </c>
      <c r="F50" s="47">
        <v>750.84</v>
      </c>
    </row>
    <row r="51" spans="1:6" ht="31.5">
      <c r="A51" s="14" t="s">
        <v>43</v>
      </c>
      <c r="B51" s="2" t="s">
        <v>114</v>
      </c>
      <c r="C51" s="2" t="s">
        <v>237</v>
      </c>
      <c r="D51" s="2" t="s">
        <v>287</v>
      </c>
      <c r="E51" s="2" t="s">
        <v>66</v>
      </c>
      <c r="F51" s="47">
        <v>34.159999999999997</v>
      </c>
    </row>
    <row r="52" spans="1:6" ht="47.25">
      <c r="A52" s="16" t="s">
        <v>296</v>
      </c>
      <c r="B52" s="2" t="s">
        <v>114</v>
      </c>
      <c r="C52" s="2" t="s">
        <v>237</v>
      </c>
      <c r="D52" s="2" t="s">
        <v>299</v>
      </c>
      <c r="E52" s="2"/>
      <c r="F52" s="82">
        <f>F53+F54</f>
        <v>2952.4</v>
      </c>
    </row>
    <row r="53" spans="1:6" ht="63">
      <c r="A53" s="16" t="s">
        <v>42</v>
      </c>
      <c r="B53" s="2" t="s">
        <v>114</v>
      </c>
      <c r="C53" s="2" t="s">
        <v>237</v>
      </c>
      <c r="D53" s="2" t="s">
        <v>299</v>
      </c>
      <c r="E53" s="2" t="s">
        <v>65</v>
      </c>
      <c r="F53" s="47">
        <v>2813</v>
      </c>
    </row>
    <row r="54" spans="1:6" ht="31.5">
      <c r="A54" s="16" t="s">
        <v>43</v>
      </c>
      <c r="B54" s="2" t="s">
        <v>114</v>
      </c>
      <c r="C54" s="2" t="s">
        <v>237</v>
      </c>
      <c r="D54" s="2" t="s">
        <v>299</v>
      </c>
      <c r="E54" s="2" t="s">
        <v>66</v>
      </c>
      <c r="F54" s="47">
        <v>139.4</v>
      </c>
    </row>
    <row r="55" spans="1:6" ht="78.75">
      <c r="A55" s="16" t="s">
        <v>383</v>
      </c>
      <c r="B55" s="2" t="s">
        <v>114</v>
      </c>
      <c r="C55" s="2" t="s">
        <v>237</v>
      </c>
      <c r="D55" s="2" t="s">
        <v>289</v>
      </c>
      <c r="E55" s="2"/>
      <c r="F55" s="82">
        <f>F56+F57</f>
        <v>29.5</v>
      </c>
    </row>
    <row r="56" spans="1:6" ht="63">
      <c r="A56" s="16" t="s">
        <v>42</v>
      </c>
      <c r="B56" s="2" t="s">
        <v>114</v>
      </c>
      <c r="C56" s="2" t="s">
        <v>237</v>
      </c>
      <c r="D56" s="2" t="s">
        <v>289</v>
      </c>
      <c r="E56" s="2" t="s">
        <v>65</v>
      </c>
      <c r="F56" s="47">
        <v>26.82</v>
      </c>
    </row>
    <row r="57" spans="1:6" ht="31.5">
      <c r="A57" s="16" t="s">
        <v>43</v>
      </c>
      <c r="B57" s="2" t="s">
        <v>114</v>
      </c>
      <c r="C57" s="2" t="s">
        <v>237</v>
      </c>
      <c r="D57" s="2" t="s">
        <v>289</v>
      </c>
      <c r="E57" s="2" t="s">
        <v>66</v>
      </c>
      <c r="F57" s="47">
        <v>2.68</v>
      </c>
    </row>
    <row r="58" spans="1:6" s="71" customFormat="1" ht="47.25">
      <c r="A58" s="70" t="s">
        <v>317</v>
      </c>
      <c r="B58" s="39" t="s">
        <v>114</v>
      </c>
      <c r="C58" s="39" t="s">
        <v>318</v>
      </c>
      <c r="D58" s="39"/>
      <c r="E58" s="39"/>
      <c r="F58" s="60">
        <f>F59</f>
        <v>596.95000000000005</v>
      </c>
    </row>
    <row r="59" spans="1:6" s="73" customFormat="1" ht="31.5">
      <c r="A59" s="72" t="s">
        <v>329</v>
      </c>
      <c r="B59" s="34" t="s">
        <v>114</v>
      </c>
      <c r="C59" s="34" t="s">
        <v>318</v>
      </c>
      <c r="D59" s="34" t="s">
        <v>245</v>
      </c>
      <c r="E59" s="34"/>
      <c r="F59" s="49">
        <f>F60</f>
        <v>596.95000000000005</v>
      </c>
    </row>
    <row r="60" spans="1:6" s="75" customFormat="1" ht="31.5">
      <c r="A60" s="74" t="s">
        <v>300</v>
      </c>
      <c r="B60" s="37" t="s">
        <v>114</v>
      </c>
      <c r="C60" s="37" t="s">
        <v>318</v>
      </c>
      <c r="D60" s="37" t="s">
        <v>302</v>
      </c>
      <c r="E60" s="37"/>
      <c r="F60" s="52">
        <f>F61</f>
        <v>596.95000000000005</v>
      </c>
    </row>
    <row r="61" spans="1:6" ht="31.5">
      <c r="A61" s="3" t="s">
        <v>319</v>
      </c>
      <c r="B61" s="2" t="s">
        <v>114</v>
      </c>
      <c r="C61" s="2" t="s">
        <v>318</v>
      </c>
      <c r="D61" s="2" t="s">
        <v>322</v>
      </c>
      <c r="E61" s="2"/>
      <c r="F61" s="47">
        <f>F62</f>
        <v>596.95000000000005</v>
      </c>
    </row>
    <row r="62" spans="1:6" ht="31.5">
      <c r="A62" s="3" t="s">
        <v>321</v>
      </c>
      <c r="B62" s="2" t="s">
        <v>114</v>
      </c>
      <c r="C62" s="2" t="s">
        <v>318</v>
      </c>
      <c r="D62" s="2" t="s">
        <v>324</v>
      </c>
      <c r="E62" s="2"/>
      <c r="F62" s="47">
        <f>F63+F64</f>
        <v>596.95000000000005</v>
      </c>
    </row>
    <row r="63" spans="1:6" ht="63">
      <c r="A63" s="3" t="s">
        <v>42</v>
      </c>
      <c r="B63" s="2" t="s">
        <v>114</v>
      </c>
      <c r="C63" s="2" t="s">
        <v>318</v>
      </c>
      <c r="D63" s="2" t="s">
        <v>324</v>
      </c>
      <c r="E63" s="2" t="s">
        <v>65</v>
      </c>
      <c r="F63" s="47">
        <v>594.95000000000005</v>
      </c>
    </row>
    <row r="64" spans="1:6" ht="31.5">
      <c r="A64" s="3" t="s">
        <v>43</v>
      </c>
      <c r="B64" s="2" t="s">
        <v>114</v>
      </c>
      <c r="C64" s="2" t="s">
        <v>318</v>
      </c>
      <c r="D64" s="2" t="s">
        <v>324</v>
      </c>
      <c r="E64" s="2" t="s">
        <v>66</v>
      </c>
      <c r="F64" s="47">
        <v>2</v>
      </c>
    </row>
    <row r="65" spans="1:6" s="71" customFormat="1">
      <c r="A65" s="70" t="s">
        <v>240</v>
      </c>
      <c r="B65" s="39" t="s">
        <v>114</v>
      </c>
      <c r="C65" s="39" t="s">
        <v>239</v>
      </c>
      <c r="D65" s="39"/>
      <c r="E65" s="39"/>
      <c r="F65" s="60">
        <f>F66</f>
        <v>640</v>
      </c>
    </row>
    <row r="66" spans="1:6" s="73" customFormat="1" ht="31.5">
      <c r="A66" s="72" t="s">
        <v>329</v>
      </c>
      <c r="B66" s="34" t="s">
        <v>114</v>
      </c>
      <c r="C66" s="34" t="s">
        <v>239</v>
      </c>
      <c r="D66" s="34" t="s">
        <v>245</v>
      </c>
      <c r="E66" s="34"/>
      <c r="F66" s="49">
        <f>F67</f>
        <v>640</v>
      </c>
    </row>
    <row r="67" spans="1:6" s="75" customFormat="1" ht="31.5">
      <c r="A67" s="74" t="s">
        <v>279</v>
      </c>
      <c r="B67" s="37" t="s">
        <v>114</v>
      </c>
      <c r="C67" s="37" t="s">
        <v>233</v>
      </c>
      <c r="D67" s="37" t="s">
        <v>280</v>
      </c>
      <c r="E67" s="37"/>
      <c r="F67" s="52">
        <f>F68</f>
        <v>640</v>
      </c>
    </row>
    <row r="68" spans="1:6" ht="47.25">
      <c r="A68" s="3" t="s">
        <v>241</v>
      </c>
      <c r="B68" s="2" t="s">
        <v>114</v>
      </c>
      <c r="C68" s="2" t="s">
        <v>239</v>
      </c>
      <c r="D68" s="2" t="s">
        <v>231</v>
      </c>
      <c r="E68" s="2"/>
      <c r="F68" s="47">
        <f>F69</f>
        <v>640</v>
      </c>
    </row>
    <row r="69" spans="1:6">
      <c r="A69" s="3" t="s">
        <v>227</v>
      </c>
      <c r="B69" s="2" t="s">
        <v>114</v>
      </c>
      <c r="C69" s="2" t="s">
        <v>239</v>
      </c>
      <c r="D69" s="2" t="s">
        <v>281</v>
      </c>
      <c r="E69" s="2"/>
      <c r="F69" s="47">
        <f>F70</f>
        <v>640</v>
      </c>
    </row>
    <row r="70" spans="1:6" ht="31.5">
      <c r="A70" s="3" t="s">
        <v>43</v>
      </c>
      <c r="B70" s="2" t="s">
        <v>114</v>
      </c>
      <c r="C70" s="2" t="s">
        <v>239</v>
      </c>
      <c r="D70" s="2" t="s">
        <v>281</v>
      </c>
      <c r="E70" s="2" t="s">
        <v>66</v>
      </c>
      <c r="F70" s="47">
        <v>640</v>
      </c>
    </row>
    <row r="71" spans="1:6" s="71" customFormat="1">
      <c r="A71" s="70" t="s">
        <v>166</v>
      </c>
      <c r="B71" s="39" t="s">
        <v>114</v>
      </c>
      <c r="C71" s="39" t="s">
        <v>167</v>
      </c>
      <c r="D71" s="39"/>
      <c r="E71" s="39"/>
      <c r="F71" s="50">
        <f>F72+F76+F87+F90</f>
        <v>3573.7400000000002</v>
      </c>
    </row>
    <row r="72" spans="1:6" s="73" customFormat="1" ht="31.5">
      <c r="A72" s="72" t="s">
        <v>204</v>
      </c>
      <c r="B72" s="34" t="s">
        <v>114</v>
      </c>
      <c r="C72" s="34" t="s">
        <v>167</v>
      </c>
      <c r="D72" s="34" t="s">
        <v>205</v>
      </c>
      <c r="E72" s="34"/>
      <c r="F72" s="49">
        <f>F73</f>
        <v>14</v>
      </c>
    </row>
    <row r="73" spans="1:6" s="75" customFormat="1" ht="47.25">
      <c r="A73" s="74" t="s">
        <v>218</v>
      </c>
      <c r="B73" s="37" t="s">
        <v>114</v>
      </c>
      <c r="C73" s="37" t="s">
        <v>167</v>
      </c>
      <c r="D73" s="37" t="s">
        <v>219</v>
      </c>
      <c r="E73" s="37"/>
      <c r="F73" s="52">
        <f>F74</f>
        <v>14</v>
      </c>
    </row>
    <row r="74" spans="1:6" ht="63">
      <c r="A74" s="3" t="s">
        <v>372</v>
      </c>
      <c r="B74" s="2" t="s">
        <v>114</v>
      </c>
      <c r="C74" s="2" t="s">
        <v>167</v>
      </c>
      <c r="D74" s="2" t="s">
        <v>220</v>
      </c>
      <c r="E74" s="2"/>
      <c r="F74" s="15">
        <f>F75</f>
        <v>14</v>
      </c>
    </row>
    <row r="75" spans="1:6" ht="31.5">
      <c r="A75" s="3" t="s">
        <v>43</v>
      </c>
      <c r="B75" s="2" t="s">
        <v>114</v>
      </c>
      <c r="C75" s="2" t="s">
        <v>167</v>
      </c>
      <c r="D75" s="2" t="s">
        <v>220</v>
      </c>
      <c r="E75" s="2" t="s">
        <v>66</v>
      </c>
      <c r="F75" s="15">
        <v>14</v>
      </c>
    </row>
    <row r="76" spans="1:6" s="73" customFormat="1" ht="31.5">
      <c r="A76" s="32" t="s">
        <v>341</v>
      </c>
      <c r="B76" s="34" t="s">
        <v>114</v>
      </c>
      <c r="C76" s="34" t="s">
        <v>167</v>
      </c>
      <c r="D76" s="34" t="s">
        <v>137</v>
      </c>
      <c r="E76" s="34"/>
      <c r="F76" s="49">
        <f>F77</f>
        <v>1823.5</v>
      </c>
    </row>
    <row r="77" spans="1:6" s="75" customFormat="1" ht="47.25">
      <c r="A77" s="74" t="s">
        <v>357</v>
      </c>
      <c r="B77" s="37" t="s">
        <v>114</v>
      </c>
      <c r="C77" s="37" t="s">
        <v>167</v>
      </c>
      <c r="D77" s="37" t="s">
        <v>168</v>
      </c>
      <c r="E77" s="37"/>
      <c r="F77" s="52">
        <f>F78+F80</f>
        <v>1823.5</v>
      </c>
    </row>
    <row r="78" spans="1:6" ht="47.25">
      <c r="A78" s="3" t="s">
        <v>130</v>
      </c>
      <c r="B78" s="2" t="s">
        <v>114</v>
      </c>
      <c r="C78" s="2" t="s">
        <v>167</v>
      </c>
      <c r="D78" s="2" t="s">
        <v>169</v>
      </c>
      <c r="E78" s="2"/>
      <c r="F78" s="15">
        <f>F79</f>
        <v>320</v>
      </c>
    </row>
    <row r="79" spans="1:6" ht="31.5">
      <c r="A79" s="3" t="s">
        <v>43</v>
      </c>
      <c r="B79" s="2" t="s">
        <v>114</v>
      </c>
      <c r="C79" s="2" t="s">
        <v>167</v>
      </c>
      <c r="D79" s="2" t="s">
        <v>169</v>
      </c>
      <c r="E79" s="2" t="s">
        <v>66</v>
      </c>
      <c r="F79" s="15">
        <v>320</v>
      </c>
    </row>
    <row r="80" spans="1:6" ht="31.5">
      <c r="A80" s="3" t="s">
        <v>131</v>
      </c>
      <c r="B80" s="2" t="s">
        <v>114</v>
      </c>
      <c r="C80" s="2" t="s">
        <v>167</v>
      </c>
      <c r="D80" s="2" t="s">
        <v>170</v>
      </c>
      <c r="E80" s="2"/>
      <c r="F80" s="47">
        <f>F81+F83+F85</f>
        <v>1503.5</v>
      </c>
    </row>
    <row r="81" spans="1:6">
      <c r="A81" s="3" t="s">
        <v>132</v>
      </c>
      <c r="B81" s="2" t="s">
        <v>114</v>
      </c>
      <c r="C81" s="2" t="s">
        <v>167</v>
      </c>
      <c r="D81" s="2" t="s">
        <v>172</v>
      </c>
      <c r="E81" s="2"/>
      <c r="F81" s="15">
        <f>F82</f>
        <v>33</v>
      </c>
    </row>
    <row r="82" spans="1:6">
      <c r="A82" s="11" t="s">
        <v>133</v>
      </c>
      <c r="B82" s="2" t="s">
        <v>114</v>
      </c>
      <c r="C82" s="2" t="s">
        <v>167</v>
      </c>
      <c r="D82" s="2" t="s">
        <v>172</v>
      </c>
      <c r="E82" s="2" t="s">
        <v>171</v>
      </c>
      <c r="F82" s="15">
        <v>33</v>
      </c>
    </row>
    <row r="83" spans="1:6">
      <c r="A83" s="11" t="s">
        <v>134</v>
      </c>
      <c r="B83" s="2" t="s">
        <v>114</v>
      </c>
      <c r="C83" s="2" t="s">
        <v>167</v>
      </c>
      <c r="D83" s="2" t="s">
        <v>173</v>
      </c>
      <c r="E83" s="2"/>
      <c r="F83" s="47">
        <f>F84</f>
        <v>209.4</v>
      </c>
    </row>
    <row r="84" spans="1:6" ht="31.5">
      <c r="A84" s="11" t="s">
        <v>43</v>
      </c>
      <c r="B84" s="2" t="s">
        <v>114</v>
      </c>
      <c r="C84" s="2" t="s">
        <v>167</v>
      </c>
      <c r="D84" s="2" t="s">
        <v>173</v>
      </c>
      <c r="E84" s="2" t="s">
        <v>66</v>
      </c>
      <c r="F84" s="15">
        <v>209.4</v>
      </c>
    </row>
    <row r="85" spans="1:6" ht="31.5">
      <c r="A85" s="11" t="s">
        <v>358</v>
      </c>
      <c r="B85" s="2" t="s">
        <v>114</v>
      </c>
      <c r="C85" s="2" t="s">
        <v>167</v>
      </c>
      <c r="D85" s="2" t="s">
        <v>359</v>
      </c>
      <c r="E85" s="2"/>
      <c r="F85" s="47">
        <f>F86</f>
        <v>1261.0999999999999</v>
      </c>
    </row>
    <row r="86" spans="1:6" ht="31.5">
      <c r="A86" s="11" t="s">
        <v>43</v>
      </c>
      <c r="B86" s="2" t="s">
        <v>114</v>
      </c>
      <c r="C86" s="2" t="s">
        <v>167</v>
      </c>
      <c r="D86" s="2" t="s">
        <v>359</v>
      </c>
      <c r="E86" s="2" t="s">
        <v>66</v>
      </c>
      <c r="F86" s="47">
        <v>1261.0999999999999</v>
      </c>
    </row>
    <row r="87" spans="1:6" s="73" customFormat="1" ht="47.25">
      <c r="A87" s="72" t="s">
        <v>363</v>
      </c>
      <c r="B87" s="34" t="s">
        <v>114</v>
      </c>
      <c r="C87" s="34" t="s">
        <v>167</v>
      </c>
      <c r="D87" s="34" t="s">
        <v>222</v>
      </c>
      <c r="E87" s="34"/>
      <c r="F87" s="49">
        <f>F88</f>
        <v>183</v>
      </c>
    </row>
    <row r="88" spans="1:6" ht="31.5">
      <c r="A88" s="11" t="s">
        <v>378</v>
      </c>
      <c r="B88" s="2" t="s">
        <v>114</v>
      </c>
      <c r="C88" s="2" t="s">
        <v>167</v>
      </c>
      <c r="D88" s="2" t="s">
        <v>223</v>
      </c>
      <c r="E88" s="2"/>
      <c r="F88" s="15">
        <f>F89</f>
        <v>183</v>
      </c>
    </row>
    <row r="89" spans="1:6" ht="31.5">
      <c r="A89" s="11" t="s">
        <v>43</v>
      </c>
      <c r="B89" s="2" t="s">
        <v>114</v>
      </c>
      <c r="C89" s="2" t="s">
        <v>167</v>
      </c>
      <c r="D89" s="2" t="s">
        <v>223</v>
      </c>
      <c r="E89" s="2" t="s">
        <v>66</v>
      </c>
      <c r="F89" s="15">
        <v>183</v>
      </c>
    </row>
    <row r="90" spans="1:6" ht="31.5">
      <c r="A90" s="72" t="s">
        <v>329</v>
      </c>
      <c r="B90" s="34" t="s">
        <v>114</v>
      </c>
      <c r="C90" s="34" t="s">
        <v>167</v>
      </c>
      <c r="D90" s="34" t="s">
        <v>245</v>
      </c>
      <c r="E90" s="34"/>
      <c r="F90" s="49">
        <f>F91</f>
        <v>1553.2400000000002</v>
      </c>
    </row>
    <row r="91" spans="1:6" s="75" customFormat="1" ht="31.5">
      <c r="A91" s="74" t="s">
        <v>279</v>
      </c>
      <c r="B91" s="37" t="s">
        <v>114</v>
      </c>
      <c r="C91" s="37" t="s">
        <v>167</v>
      </c>
      <c r="D91" s="37" t="s">
        <v>280</v>
      </c>
      <c r="E91" s="37"/>
      <c r="F91" s="52">
        <f>F92+F97+F104</f>
        <v>1553.2400000000002</v>
      </c>
    </row>
    <row r="92" spans="1:6" ht="63">
      <c r="A92" s="11" t="s">
        <v>251</v>
      </c>
      <c r="B92" s="2" t="s">
        <v>114</v>
      </c>
      <c r="C92" s="2" t="s">
        <v>167</v>
      </c>
      <c r="D92" s="2" t="s">
        <v>252</v>
      </c>
      <c r="E92" s="2"/>
      <c r="F92" s="47">
        <f>F93+F95</f>
        <v>325</v>
      </c>
    </row>
    <row r="93" spans="1:6" ht="31.5">
      <c r="A93" s="11" t="s">
        <v>254</v>
      </c>
      <c r="B93" s="2" t="s">
        <v>114</v>
      </c>
      <c r="C93" s="2" t="s">
        <v>167</v>
      </c>
      <c r="D93" s="2" t="s">
        <v>256</v>
      </c>
      <c r="E93" s="2"/>
      <c r="F93" s="47">
        <f>F94</f>
        <v>315.8</v>
      </c>
    </row>
    <row r="94" spans="1:6" ht="31.5">
      <c r="A94" s="11" t="s">
        <v>43</v>
      </c>
      <c r="B94" s="2" t="s">
        <v>114</v>
      </c>
      <c r="C94" s="2" t="s">
        <v>167</v>
      </c>
      <c r="D94" s="2" t="s">
        <v>256</v>
      </c>
      <c r="E94" s="2" t="s">
        <v>66</v>
      </c>
      <c r="F94" s="47">
        <v>315.8</v>
      </c>
    </row>
    <row r="95" spans="1:6" ht="47.25">
      <c r="A95" s="11" t="s">
        <v>255</v>
      </c>
      <c r="B95" s="2" t="s">
        <v>114</v>
      </c>
      <c r="C95" s="2" t="s">
        <v>167</v>
      </c>
      <c r="D95" s="2" t="s">
        <v>364</v>
      </c>
      <c r="E95" s="2"/>
      <c r="F95" s="47">
        <f>F96</f>
        <v>9.1999999999999993</v>
      </c>
    </row>
    <row r="96" spans="1:6" ht="31.5">
      <c r="A96" s="11" t="s">
        <v>43</v>
      </c>
      <c r="B96" s="2" t="s">
        <v>114</v>
      </c>
      <c r="C96" s="2" t="s">
        <v>167</v>
      </c>
      <c r="D96" s="2" t="s">
        <v>364</v>
      </c>
      <c r="E96" s="2" t="s">
        <v>66</v>
      </c>
      <c r="F96" s="47">
        <v>9.1999999999999993</v>
      </c>
    </row>
    <row r="97" spans="1:6" ht="31.5">
      <c r="A97" s="16" t="s">
        <v>257</v>
      </c>
      <c r="B97" s="2" t="s">
        <v>114</v>
      </c>
      <c r="C97" s="2" t="s">
        <v>167</v>
      </c>
      <c r="D97" s="2" t="s">
        <v>260</v>
      </c>
      <c r="E97" s="2"/>
      <c r="F97" s="15">
        <f>F98+F100+F102</f>
        <v>158.4</v>
      </c>
    </row>
    <row r="98" spans="1:6" ht="31.5">
      <c r="A98" s="16" t="s">
        <v>258</v>
      </c>
      <c r="B98" s="2" t="s">
        <v>114</v>
      </c>
      <c r="C98" s="2" t="s">
        <v>167</v>
      </c>
      <c r="D98" s="2" t="s">
        <v>261</v>
      </c>
      <c r="E98" s="2"/>
      <c r="F98" s="15">
        <f>F99</f>
        <v>79.8</v>
      </c>
    </row>
    <row r="99" spans="1:6">
      <c r="A99" s="11" t="s">
        <v>133</v>
      </c>
      <c r="B99" s="2" t="s">
        <v>114</v>
      </c>
      <c r="C99" s="2" t="s">
        <v>167</v>
      </c>
      <c r="D99" s="2" t="s">
        <v>261</v>
      </c>
      <c r="E99" s="2" t="s">
        <v>171</v>
      </c>
      <c r="F99" s="15">
        <v>79.8</v>
      </c>
    </row>
    <row r="100" spans="1:6">
      <c r="A100" s="16" t="s">
        <v>259</v>
      </c>
      <c r="B100" s="2" t="s">
        <v>114</v>
      </c>
      <c r="C100" s="2" t="s">
        <v>167</v>
      </c>
      <c r="D100" s="2" t="s">
        <v>262</v>
      </c>
      <c r="E100" s="2"/>
      <c r="F100" s="15">
        <f>F101</f>
        <v>18</v>
      </c>
    </row>
    <row r="101" spans="1:6" ht="31.5">
      <c r="A101" s="16" t="s">
        <v>43</v>
      </c>
      <c r="B101" s="2" t="s">
        <v>114</v>
      </c>
      <c r="C101" s="2" t="s">
        <v>167</v>
      </c>
      <c r="D101" s="2" t="s">
        <v>262</v>
      </c>
      <c r="E101" s="2" t="s">
        <v>66</v>
      </c>
      <c r="F101" s="15">
        <v>18</v>
      </c>
    </row>
    <row r="102" spans="1:6" ht="31.5">
      <c r="A102" s="80" t="s">
        <v>282</v>
      </c>
      <c r="B102" s="2" t="s">
        <v>114</v>
      </c>
      <c r="C102" s="2" t="s">
        <v>167</v>
      </c>
      <c r="D102" s="2" t="s">
        <v>263</v>
      </c>
      <c r="E102" s="2"/>
      <c r="F102" s="15">
        <f>F103</f>
        <v>60.6</v>
      </c>
    </row>
    <row r="103" spans="1:6" ht="31.5">
      <c r="A103" s="16" t="s">
        <v>43</v>
      </c>
      <c r="B103" s="2" t="s">
        <v>114</v>
      </c>
      <c r="C103" s="2" t="s">
        <v>167</v>
      </c>
      <c r="D103" s="2" t="s">
        <v>263</v>
      </c>
      <c r="E103" s="2" t="s">
        <v>66</v>
      </c>
      <c r="F103" s="15">
        <v>60.6</v>
      </c>
    </row>
    <row r="104" spans="1:6" ht="47.25">
      <c r="A104" s="81" t="s">
        <v>264</v>
      </c>
      <c r="B104" s="2" t="s">
        <v>114</v>
      </c>
      <c r="C104" s="2" t="s">
        <v>167</v>
      </c>
      <c r="D104" s="2" t="s">
        <v>265</v>
      </c>
      <c r="E104" s="2"/>
      <c r="F104" s="15">
        <f>F105+F106</f>
        <v>1069.8400000000001</v>
      </c>
    </row>
    <row r="105" spans="1:6" ht="63">
      <c r="A105" s="16" t="s">
        <v>42</v>
      </c>
      <c r="B105" s="2" t="s">
        <v>114</v>
      </c>
      <c r="C105" s="2" t="s">
        <v>167</v>
      </c>
      <c r="D105" s="2" t="s">
        <v>265</v>
      </c>
      <c r="E105" s="2" t="s">
        <v>65</v>
      </c>
      <c r="F105" s="15">
        <v>1003.44</v>
      </c>
    </row>
    <row r="106" spans="1:6" ht="31.5">
      <c r="A106" s="16" t="s">
        <v>43</v>
      </c>
      <c r="B106" s="2" t="s">
        <v>114</v>
      </c>
      <c r="C106" s="2" t="s">
        <v>167</v>
      </c>
      <c r="D106" s="2" t="s">
        <v>265</v>
      </c>
      <c r="E106" s="2" t="s">
        <v>66</v>
      </c>
      <c r="F106" s="15">
        <v>66.400000000000006</v>
      </c>
    </row>
    <row r="107" spans="1:6" s="66" customFormat="1" ht="31.5">
      <c r="A107" s="67" t="s">
        <v>213</v>
      </c>
      <c r="B107" s="68" t="s">
        <v>114</v>
      </c>
      <c r="C107" s="68" t="s">
        <v>212</v>
      </c>
      <c r="D107" s="68"/>
      <c r="E107" s="68"/>
      <c r="F107" s="59">
        <f>F108</f>
        <v>150</v>
      </c>
    </row>
    <row r="108" spans="1:6" s="71" customFormat="1" ht="31.5">
      <c r="A108" s="70" t="s">
        <v>214</v>
      </c>
      <c r="B108" s="39" t="s">
        <v>114</v>
      </c>
      <c r="C108" s="39" t="s">
        <v>215</v>
      </c>
      <c r="D108" s="39"/>
      <c r="E108" s="39"/>
      <c r="F108" s="60">
        <f>F109</f>
        <v>150</v>
      </c>
    </row>
    <row r="109" spans="1:6" s="73" customFormat="1" ht="31.5">
      <c r="A109" s="72" t="s">
        <v>351</v>
      </c>
      <c r="B109" s="34" t="s">
        <v>114</v>
      </c>
      <c r="C109" s="34" t="s">
        <v>215</v>
      </c>
      <c r="D109" s="34" t="s">
        <v>205</v>
      </c>
      <c r="E109" s="34"/>
      <c r="F109" s="63">
        <f>F110</f>
        <v>150</v>
      </c>
    </row>
    <row r="110" spans="1:6" s="75" customFormat="1" ht="47.25">
      <c r="A110" s="74" t="s">
        <v>349</v>
      </c>
      <c r="B110" s="37" t="s">
        <v>114</v>
      </c>
      <c r="C110" s="37" t="s">
        <v>215</v>
      </c>
      <c r="D110" s="37" t="s">
        <v>216</v>
      </c>
      <c r="E110" s="37"/>
      <c r="F110" s="51">
        <f>F111</f>
        <v>150</v>
      </c>
    </row>
    <row r="111" spans="1:6" ht="31.5">
      <c r="A111" s="11" t="s">
        <v>373</v>
      </c>
      <c r="B111" s="2" t="s">
        <v>114</v>
      </c>
      <c r="C111" s="2" t="s">
        <v>215</v>
      </c>
      <c r="D111" s="2" t="s">
        <v>217</v>
      </c>
      <c r="E111" s="2"/>
      <c r="F111" s="15">
        <f>F112</f>
        <v>150</v>
      </c>
    </row>
    <row r="112" spans="1:6" ht="31.5">
      <c r="A112" s="11" t="s">
        <v>43</v>
      </c>
      <c r="B112" s="2" t="s">
        <v>114</v>
      </c>
      <c r="C112" s="2" t="s">
        <v>215</v>
      </c>
      <c r="D112" s="2" t="s">
        <v>217</v>
      </c>
      <c r="E112" s="2" t="s">
        <v>66</v>
      </c>
      <c r="F112" s="15">
        <v>150</v>
      </c>
    </row>
    <row r="113" spans="1:6" s="66" customFormat="1">
      <c r="A113" s="67" t="s">
        <v>158</v>
      </c>
      <c r="B113" s="68" t="s">
        <v>114</v>
      </c>
      <c r="C113" s="68" t="s">
        <v>159</v>
      </c>
      <c r="D113" s="68"/>
      <c r="E113" s="68"/>
      <c r="F113" s="59">
        <f>F114+F120+F125</f>
        <v>4671.3999999999996</v>
      </c>
    </row>
    <row r="114" spans="1:6" s="71" customFormat="1">
      <c r="A114" s="70" t="s">
        <v>389</v>
      </c>
      <c r="B114" s="39" t="s">
        <v>114</v>
      </c>
      <c r="C114" s="39" t="s">
        <v>178</v>
      </c>
      <c r="D114" s="39"/>
      <c r="E114" s="39"/>
      <c r="F114" s="60">
        <f>F115</f>
        <v>35</v>
      </c>
    </row>
    <row r="115" spans="1:6" s="73" customFormat="1" ht="31.5">
      <c r="A115" s="32" t="s">
        <v>341</v>
      </c>
      <c r="B115" s="34" t="s">
        <v>114</v>
      </c>
      <c r="C115" s="34" t="s">
        <v>178</v>
      </c>
      <c r="D115" s="34" t="s">
        <v>137</v>
      </c>
      <c r="E115" s="34"/>
      <c r="F115" s="49">
        <f>F116</f>
        <v>35</v>
      </c>
    </row>
    <row r="116" spans="1:6" s="75" customFormat="1" ht="47.25">
      <c r="A116" s="74" t="s">
        <v>342</v>
      </c>
      <c r="B116" s="37" t="s">
        <v>114</v>
      </c>
      <c r="C116" s="37" t="s">
        <v>178</v>
      </c>
      <c r="D116" s="37" t="s">
        <v>174</v>
      </c>
      <c r="E116" s="37"/>
      <c r="F116" s="52">
        <f>F117</f>
        <v>35</v>
      </c>
    </row>
    <row r="117" spans="1:6" ht="31.5">
      <c r="A117" s="11" t="s">
        <v>361</v>
      </c>
      <c r="B117" s="2" t="s">
        <v>114</v>
      </c>
      <c r="C117" s="2" t="s">
        <v>178</v>
      </c>
      <c r="D117" s="2" t="s">
        <v>179</v>
      </c>
      <c r="E117" s="2"/>
      <c r="F117" s="47">
        <f>F118</f>
        <v>35</v>
      </c>
    </row>
    <row r="118" spans="1:6">
      <c r="A118" s="3" t="s">
        <v>242</v>
      </c>
      <c r="B118" s="2" t="s">
        <v>114</v>
      </c>
      <c r="C118" s="2" t="s">
        <v>178</v>
      </c>
      <c r="D118" s="2" t="s">
        <v>180</v>
      </c>
      <c r="E118" s="2"/>
      <c r="F118" s="47">
        <f>F119</f>
        <v>35</v>
      </c>
    </row>
    <row r="119" spans="1:6">
      <c r="A119" s="11" t="s">
        <v>133</v>
      </c>
      <c r="B119" s="2" t="s">
        <v>114</v>
      </c>
      <c r="C119" s="2" t="s">
        <v>178</v>
      </c>
      <c r="D119" s="2" t="s">
        <v>180</v>
      </c>
      <c r="E119" s="2" t="s">
        <v>171</v>
      </c>
      <c r="F119" s="47">
        <v>35</v>
      </c>
    </row>
    <row r="120" spans="1:6" s="71" customFormat="1">
      <c r="A120" s="70" t="s">
        <v>266</v>
      </c>
      <c r="B120" s="39" t="s">
        <v>114</v>
      </c>
      <c r="C120" s="39" t="s">
        <v>221</v>
      </c>
      <c r="D120" s="39"/>
      <c r="E120" s="39"/>
      <c r="F120" s="60">
        <f>F121</f>
        <v>950</v>
      </c>
    </row>
    <row r="121" spans="1:6" s="73" customFormat="1" ht="31.5">
      <c r="A121" s="72" t="s">
        <v>329</v>
      </c>
      <c r="B121" s="34" t="s">
        <v>114</v>
      </c>
      <c r="C121" s="34" t="s">
        <v>221</v>
      </c>
      <c r="D121" s="34" t="s">
        <v>245</v>
      </c>
      <c r="E121" s="34"/>
      <c r="F121" s="63">
        <f>F122</f>
        <v>950</v>
      </c>
    </row>
    <row r="122" spans="1:6" s="75" customFormat="1" ht="31.5">
      <c r="A122" s="74" t="s">
        <v>279</v>
      </c>
      <c r="B122" s="37" t="s">
        <v>114</v>
      </c>
      <c r="C122" s="37" t="s">
        <v>221</v>
      </c>
      <c r="D122" s="37" t="s">
        <v>280</v>
      </c>
      <c r="E122" s="37"/>
      <c r="F122" s="51">
        <f>F123</f>
        <v>950</v>
      </c>
    </row>
    <row r="123" spans="1:6" ht="31.5">
      <c r="A123" s="3" t="s">
        <v>267</v>
      </c>
      <c r="B123" s="2" t="s">
        <v>114</v>
      </c>
      <c r="C123" s="2" t="s">
        <v>221</v>
      </c>
      <c r="D123" s="2" t="s">
        <v>268</v>
      </c>
      <c r="E123" s="2"/>
      <c r="F123" s="15">
        <f>F124</f>
        <v>950</v>
      </c>
    </row>
    <row r="124" spans="1:6">
      <c r="A124" s="3" t="s">
        <v>133</v>
      </c>
      <c r="B124" s="2" t="s">
        <v>114</v>
      </c>
      <c r="C124" s="2" t="s">
        <v>221</v>
      </c>
      <c r="D124" s="2" t="s">
        <v>268</v>
      </c>
      <c r="E124" s="2" t="s">
        <v>171</v>
      </c>
      <c r="F124" s="15">
        <v>950</v>
      </c>
    </row>
    <row r="125" spans="1:6" s="71" customFormat="1">
      <c r="A125" s="70" t="s">
        <v>160</v>
      </c>
      <c r="B125" s="39" t="s">
        <v>114</v>
      </c>
      <c r="C125" s="39" t="s">
        <v>161</v>
      </c>
      <c r="D125" s="39"/>
      <c r="E125" s="39"/>
      <c r="F125" s="60">
        <f>F126+F133</f>
        <v>3686.4</v>
      </c>
    </row>
    <row r="126" spans="1:6" s="73" customFormat="1" ht="31.5">
      <c r="A126" s="72" t="s">
        <v>350</v>
      </c>
      <c r="B126" s="34" t="s">
        <v>114</v>
      </c>
      <c r="C126" s="34" t="s">
        <v>161</v>
      </c>
      <c r="D126" s="34" t="s">
        <v>205</v>
      </c>
      <c r="E126" s="34"/>
      <c r="F126" s="49">
        <f>F127</f>
        <v>150</v>
      </c>
    </row>
    <row r="127" spans="1:6" s="75" customFormat="1" ht="47.25">
      <c r="A127" s="74" t="s">
        <v>348</v>
      </c>
      <c r="B127" s="37" t="s">
        <v>114</v>
      </c>
      <c r="C127" s="37" t="s">
        <v>161</v>
      </c>
      <c r="D127" s="37" t="s">
        <v>206</v>
      </c>
      <c r="E127" s="37"/>
      <c r="F127" s="52">
        <f>F128</f>
        <v>150</v>
      </c>
    </row>
    <row r="128" spans="1:6" ht="47.25">
      <c r="A128" s="3" t="s">
        <v>390</v>
      </c>
      <c r="B128" s="2" t="s">
        <v>114</v>
      </c>
      <c r="C128" s="2" t="s">
        <v>161</v>
      </c>
      <c r="D128" s="2" t="s">
        <v>209</v>
      </c>
      <c r="E128" s="2"/>
      <c r="F128" s="47">
        <f>F129+F131</f>
        <v>150</v>
      </c>
    </row>
    <row r="129" spans="1:6" ht="31.5">
      <c r="A129" s="3" t="s">
        <v>203</v>
      </c>
      <c r="B129" s="2" t="s">
        <v>114</v>
      </c>
      <c r="C129" s="2" t="s">
        <v>161</v>
      </c>
      <c r="D129" s="2" t="s">
        <v>210</v>
      </c>
      <c r="E129" s="2"/>
      <c r="F129" s="47">
        <f>F130</f>
        <v>90.52</v>
      </c>
    </row>
    <row r="130" spans="1:6" ht="31.5">
      <c r="A130" s="3" t="s">
        <v>43</v>
      </c>
      <c r="B130" s="2" t="s">
        <v>114</v>
      </c>
      <c r="C130" s="2" t="s">
        <v>161</v>
      </c>
      <c r="D130" s="2" t="s">
        <v>210</v>
      </c>
      <c r="E130" s="2" t="s">
        <v>66</v>
      </c>
      <c r="F130" s="47">
        <v>90.52</v>
      </c>
    </row>
    <row r="131" spans="1:6">
      <c r="A131" s="3" t="s">
        <v>208</v>
      </c>
      <c r="B131" s="2" t="s">
        <v>114</v>
      </c>
      <c r="C131" s="2" t="s">
        <v>161</v>
      </c>
      <c r="D131" s="2" t="s">
        <v>211</v>
      </c>
      <c r="E131" s="2"/>
      <c r="F131" s="47">
        <f>F132</f>
        <v>59.48</v>
      </c>
    </row>
    <row r="132" spans="1:6" ht="31.5">
      <c r="A132" s="3" t="s">
        <v>43</v>
      </c>
      <c r="B132" s="2" t="s">
        <v>114</v>
      </c>
      <c r="C132" s="2" t="s">
        <v>161</v>
      </c>
      <c r="D132" s="2" t="s">
        <v>211</v>
      </c>
      <c r="E132" s="2" t="s">
        <v>66</v>
      </c>
      <c r="F132" s="47">
        <v>59.48</v>
      </c>
    </row>
    <row r="133" spans="1:6" s="73" customFormat="1" ht="31.5">
      <c r="A133" s="32" t="s">
        <v>341</v>
      </c>
      <c r="B133" s="34" t="s">
        <v>114</v>
      </c>
      <c r="C133" s="34" t="s">
        <v>161</v>
      </c>
      <c r="D133" s="34" t="s">
        <v>137</v>
      </c>
      <c r="E133" s="34"/>
      <c r="F133" s="49">
        <f>F134</f>
        <v>3536.4</v>
      </c>
    </row>
    <row r="134" spans="1:6" s="75" customFormat="1" ht="31.5">
      <c r="A134" s="74" t="s">
        <v>356</v>
      </c>
      <c r="B134" s="37" t="s">
        <v>114</v>
      </c>
      <c r="C134" s="37" t="s">
        <v>161</v>
      </c>
      <c r="D134" s="37" t="s">
        <v>149</v>
      </c>
      <c r="E134" s="37"/>
      <c r="F134" s="51">
        <f>F135+F137</f>
        <v>3536.4</v>
      </c>
    </row>
    <row r="135" spans="1:6" ht="31.5">
      <c r="A135" s="3" t="s">
        <v>128</v>
      </c>
      <c r="B135" s="2">
        <v>901</v>
      </c>
      <c r="C135" s="2" t="s">
        <v>161</v>
      </c>
      <c r="D135" s="2" t="s">
        <v>162</v>
      </c>
      <c r="E135" s="2"/>
      <c r="F135" s="47">
        <f>F136</f>
        <v>2536.4</v>
      </c>
    </row>
    <row r="136" spans="1:6" ht="31.5">
      <c r="A136" s="3" t="s">
        <v>43</v>
      </c>
      <c r="B136" s="2" t="s">
        <v>114</v>
      </c>
      <c r="C136" s="2" t="s">
        <v>161</v>
      </c>
      <c r="D136" s="2" t="s">
        <v>162</v>
      </c>
      <c r="E136" s="2" t="s">
        <v>66</v>
      </c>
      <c r="F136" s="47">
        <v>2536.4</v>
      </c>
    </row>
    <row r="137" spans="1:6" ht="31.5">
      <c r="A137" s="3" t="s">
        <v>129</v>
      </c>
      <c r="B137" s="2" t="s">
        <v>114</v>
      </c>
      <c r="C137" s="2" t="s">
        <v>161</v>
      </c>
      <c r="D137" s="2" t="s">
        <v>163</v>
      </c>
      <c r="E137" s="2"/>
      <c r="F137" s="47">
        <f>F138</f>
        <v>1000</v>
      </c>
    </row>
    <row r="138" spans="1:6" ht="31.5">
      <c r="A138" s="3" t="s">
        <v>43</v>
      </c>
      <c r="B138" s="2" t="s">
        <v>114</v>
      </c>
      <c r="C138" s="2" t="s">
        <v>161</v>
      </c>
      <c r="D138" s="2" t="s">
        <v>163</v>
      </c>
      <c r="E138" s="2" t="s">
        <v>66</v>
      </c>
      <c r="F138" s="47">
        <v>1000</v>
      </c>
    </row>
    <row r="139" spans="1:6" s="66" customFormat="1">
      <c r="A139" s="67" t="s">
        <v>115</v>
      </c>
      <c r="B139" s="68" t="s">
        <v>114</v>
      </c>
      <c r="C139" s="68" t="s">
        <v>113</v>
      </c>
      <c r="D139" s="68"/>
      <c r="E139" s="68"/>
      <c r="F139" s="59">
        <f>F140+F149+F154</f>
        <v>3270</v>
      </c>
    </row>
    <row r="140" spans="1:6" s="71" customFormat="1">
      <c r="A140" s="70" t="s">
        <v>118</v>
      </c>
      <c r="B140" s="39" t="s">
        <v>114</v>
      </c>
      <c r="C140" s="39" t="s">
        <v>117</v>
      </c>
      <c r="D140" s="39"/>
      <c r="E140" s="39"/>
      <c r="F140" s="60">
        <f>F141</f>
        <v>865</v>
      </c>
    </row>
    <row r="141" spans="1:6" s="73" customFormat="1" ht="31.5">
      <c r="A141" s="32" t="s">
        <v>341</v>
      </c>
      <c r="B141" s="34" t="s">
        <v>114</v>
      </c>
      <c r="C141" s="34" t="s">
        <v>117</v>
      </c>
      <c r="D141" s="34" t="s">
        <v>137</v>
      </c>
      <c r="E141" s="34"/>
      <c r="F141" s="63">
        <f>F142</f>
        <v>865</v>
      </c>
    </row>
    <row r="142" spans="1:6" s="75" customFormat="1" ht="31.5">
      <c r="A142" s="74" t="s">
        <v>119</v>
      </c>
      <c r="B142" s="37" t="s">
        <v>114</v>
      </c>
      <c r="C142" s="37" t="s">
        <v>117</v>
      </c>
      <c r="D142" s="37" t="s">
        <v>138</v>
      </c>
      <c r="E142" s="37"/>
      <c r="F142" s="51">
        <f>F143+F145+F147</f>
        <v>865</v>
      </c>
    </row>
    <row r="143" spans="1:6" ht="31.5">
      <c r="A143" s="3" t="s">
        <v>384</v>
      </c>
      <c r="B143" s="2" t="s">
        <v>114</v>
      </c>
      <c r="C143" s="2" t="s">
        <v>117</v>
      </c>
      <c r="D143" s="2" t="s">
        <v>385</v>
      </c>
      <c r="E143" s="2"/>
      <c r="F143" s="15">
        <f>F144</f>
        <v>5</v>
      </c>
    </row>
    <row r="144" spans="1:6" ht="31.5">
      <c r="A144" s="3" t="s">
        <v>43</v>
      </c>
      <c r="B144" s="2" t="s">
        <v>114</v>
      </c>
      <c r="C144" s="2" t="s">
        <v>117</v>
      </c>
      <c r="D144" s="2" t="s">
        <v>385</v>
      </c>
      <c r="E144" s="2" t="s">
        <v>66</v>
      </c>
      <c r="F144" s="15">
        <v>5</v>
      </c>
    </row>
    <row r="145" spans="1:6" ht="31.5">
      <c r="A145" s="3" t="s">
        <v>352</v>
      </c>
      <c r="B145" s="2" t="s">
        <v>114</v>
      </c>
      <c r="C145" s="2" t="s">
        <v>117</v>
      </c>
      <c r="D145" s="2" t="s">
        <v>139</v>
      </c>
      <c r="E145" s="2"/>
      <c r="F145" s="15">
        <f>F146</f>
        <v>200</v>
      </c>
    </row>
    <row r="146" spans="1:6" ht="31.5">
      <c r="A146" s="3" t="s">
        <v>43</v>
      </c>
      <c r="B146" s="2" t="s">
        <v>114</v>
      </c>
      <c r="C146" s="2" t="s">
        <v>117</v>
      </c>
      <c r="D146" s="2" t="s">
        <v>139</v>
      </c>
      <c r="E146" s="2" t="s">
        <v>66</v>
      </c>
      <c r="F146" s="15">
        <v>200</v>
      </c>
    </row>
    <row r="147" spans="1:6" ht="31.5">
      <c r="A147" s="3" t="s">
        <v>353</v>
      </c>
      <c r="B147" s="2" t="s">
        <v>114</v>
      </c>
      <c r="C147" s="2" t="s">
        <v>117</v>
      </c>
      <c r="D147" s="2" t="s">
        <v>140</v>
      </c>
      <c r="E147" s="2"/>
      <c r="F147" s="15">
        <f>F148</f>
        <v>660</v>
      </c>
    </row>
    <row r="148" spans="1:6" ht="31.5">
      <c r="A148" s="3" t="s">
        <v>43</v>
      </c>
      <c r="B148" s="2" t="s">
        <v>114</v>
      </c>
      <c r="C148" s="2" t="s">
        <v>117</v>
      </c>
      <c r="D148" s="2" t="s">
        <v>140</v>
      </c>
      <c r="E148" s="2" t="s">
        <v>66</v>
      </c>
      <c r="F148" s="15">
        <v>660</v>
      </c>
    </row>
    <row r="149" spans="1:6" s="71" customFormat="1">
      <c r="A149" s="70" t="s">
        <v>142</v>
      </c>
      <c r="B149" s="39" t="s">
        <v>114</v>
      </c>
      <c r="C149" s="39" t="s">
        <v>141</v>
      </c>
      <c r="D149" s="39"/>
      <c r="E149" s="39"/>
      <c r="F149" s="60">
        <f>F150</f>
        <v>1000</v>
      </c>
    </row>
    <row r="150" spans="1:6" s="73" customFormat="1" ht="31.5">
      <c r="A150" s="32" t="s">
        <v>341</v>
      </c>
      <c r="B150" s="34" t="s">
        <v>114</v>
      </c>
      <c r="C150" s="34" t="s">
        <v>141</v>
      </c>
      <c r="D150" s="34" t="s">
        <v>137</v>
      </c>
      <c r="E150" s="34"/>
      <c r="F150" s="49">
        <f>F151</f>
        <v>1000</v>
      </c>
    </row>
    <row r="151" spans="1:6" s="75" customFormat="1" ht="31.5">
      <c r="A151" s="74" t="s">
        <v>120</v>
      </c>
      <c r="B151" s="37" t="s">
        <v>114</v>
      </c>
      <c r="C151" s="37" t="s">
        <v>141</v>
      </c>
      <c r="D151" s="37" t="s">
        <v>143</v>
      </c>
      <c r="E151" s="37"/>
      <c r="F151" s="52">
        <f>F152</f>
        <v>1000</v>
      </c>
    </row>
    <row r="152" spans="1:6" ht="31.5">
      <c r="A152" s="3" t="s">
        <v>355</v>
      </c>
      <c r="B152" s="2" t="s">
        <v>114</v>
      </c>
      <c r="C152" s="2" t="s">
        <v>141</v>
      </c>
      <c r="D152" s="2" t="s">
        <v>144</v>
      </c>
      <c r="E152" s="2"/>
      <c r="F152" s="47">
        <f>F153</f>
        <v>1000</v>
      </c>
    </row>
    <row r="153" spans="1:6" ht="31.5">
      <c r="A153" s="3" t="s">
        <v>43</v>
      </c>
      <c r="B153" s="2" t="s">
        <v>114</v>
      </c>
      <c r="C153" s="2" t="s">
        <v>141</v>
      </c>
      <c r="D153" s="2" t="s">
        <v>144</v>
      </c>
      <c r="E153" s="2" t="s">
        <v>66</v>
      </c>
      <c r="F153" s="47">
        <v>1000</v>
      </c>
    </row>
    <row r="154" spans="1:6" s="71" customFormat="1">
      <c r="A154" s="70" t="s">
        <v>145</v>
      </c>
      <c r="B154" s="39" t="s">
        <v>114</v>
      </c>
      <c r="C154" s="39" t="s">
        <v>116</v>
      </c>
      <c r="D154" s="39"/>
      <c r="E154" s="39"/>
      <c r="F154" s="60">
        <f>F155</f>
        <v>1405</v>
      </c>
    </row>
    <row r="155" spans="1:6" s="73" customFormat="1" ht="31.5">
      <c r="A155" s="32" t="s">
        <v>341</v>
      </c>
      <c r="B155" s="34" t="s">
        <v>114</v>
      </c>
      <c r="C155" s="34" t="s">
        <v>116</v>
      </c>
      <c r="D155" s="34" t="s">
        <v>137</v>
      </c>
      <c r="E155" s="34"/>
      <c r="F155" s="49">
        <f>F156</f>
        <v>1405</v>
      </c>
    </row>
    <row r="156" spans="1:6" s="75" customFormat="1" ht="31.5">
      <c r="A156" s="74" t="s">
        <v>121</v>
      </c>
      <c r="B156" s="37" t="s">
        <v>114</v>
      </c>
      <c r="C156" s="37" t="s">
        <v>116</v>
      </c>
      <c r="D156" s="37" t="s">
        <v>146</v>
      </c>
      <c r="E156" s="37"/>
      <c r="F156" s="52">
        <f>F157+F159+F162+F165</f>
        <v>1405</v>
      </c>
    </row>
    <row r="157" spans="1:6" ht="31.5">
      <c r="A157" s="3" t="s">
        <v>122</v>
      </c>
      <c r="B157" s="2" t="s">
        <v>114</v>
      </c>
      <c r="C157" s="2" t="s">
        <v>116</v>
      </c>
      <c r="D157" s="2" t="s">
        <v>147</v>
      </c>
      <c r="E157" s="2"/>
      <c r="F157" s="47">
        <f>F158</f>
        <v>295</v>
      </c>
    </row>
    <row r="158" spans="1:6" ht="31.5">
      <c r="A158" s="3" t="s">
        <v>43</v>
      </c>
      <c r="B158" s="2" t="s">
        <v>114</v>
      </c>
      <c r="C158" s="2" t="s">
        <v>116</v>
      </c>
      <c r="D158" s="2" t="s">
        <v>147</v>
      </c>
      <c r="E158" s="2" t="s">
        <v>66</v>
      </c>
      <c r="F158" s="47">
        <v>295</v>
      </c>
    </row>
    <row r="159" spans="1:6" ht="31.5">
      <c r="A159" s="3" t="s">
        <v>123</v>
      </c>
      <c r="B159" s="2" t="s">
        <v>114</v>
      </c>
      <c r="C159" s="2" t="s">
        <v>116</v>
      </c>
      <c r="D159" s="2" t="s">
        <v>148</v>
      </c>
      <c r="E159" s="2"/>
      <c r="F159" s="47">
        <f>F160+F161</f>
        <v>200</v>
      </c>
    </row>
    <row r="160" spans="1:6" ht="63">
      <c r="A160" s="11" t="s">
        <v>42</v>
      </c>
      <c r="B160" s="2" t="s">
        <v>114</v>
      </c>
      <c r="C160" s="2" t="s">
        <v>116</v>
      </c>
      <c r="D160" s="2" t="s">
        <v>148</v>
      </c>
      <c r="E160" s="2" t="s">
        <v>65</v>
      </c>
      <c r="F160" s="47">
        <v>62.45</v>
      </c>
    </row>
    <row r="161" spans="1:6" ht="31.5">
      <c r="A161" s="3" t="s">
        <v>43</v>
      </c>
      <c r="B161" s="2" t="s">
        <v>114</v>
      </c>
      <c r="C161" s="2" t="s">
        <v>116</v>
      </c>
      <c r="D161" s="2" t="s">
        <v>148</v>
      </c>
      <c r="E161" s="2" t="s">
        <v>66</v>
      </c>
      <c r="F161" s="47">
        <v>137.55000000000001</v>
      </c>
    </row>
    <row r="162" spans="1:6" ht="31.5">
      <c r="A162" s="11" t="s">
        <v>124</v>
      </c>
      <c r="B162" s="2" t="s">
        <v>114</v>
      </c>
      <c r="C162" s="2" t="s">
        <v>116</v>
      </c>
      <c r="D162" s="2" t="s">
        <v>150</v>
      </c>
      <c r="E162" s="2"/>
      <c r="F162" s="47">
        <f>F163+F164</f>
        <v>840</v>
      </c>
    </row>
    <row r="163" spans="1:6" ht="63">
      <c r="A163" s="3" t="s">
        <v>42</v>
      </c>
      <c r="B163" s="2" t="s">
        <v>114</v>
      </c>
      <c r="C163" s="2" t="s">
        <v>116</v>
      </c>
      <c r="D163" s="2" t="s">
        <v>150</v>
      </c>
      <c r="E163" s="2" t="s">
        <v>65</v>
      </c>
      <c r="F163" s="47">
        <v>156.34</v>
      </c>
    </row>
    <row r="164" spans="1:6" ht="31.5">
      <c r="A164" s="3" t="s">
        <v>43</v>
      </c>
      <c r="B164" s="2" t="s">
        <v>114</v>
      </c>
      <c r="C164" s="2" t="s">
        <v>116</v>
      </c>
      <c r="D164" s="2" t="s">
        <v>150</v>
      </c>
      <c r="E164" s="2" t="s">
        <v>66</v>
      </c>
      <c r="F164" s="47">
        <v>683.66</v>
      </c>
    </row>
    <row r="165" spans="1:6">
      <c r="A165" s="3" t="s">
        <v>125</v>
      </c>
      <c r="B165" s="2" t="s">
        <v>114</v>
      </c>
      <c r="C165" s="2" t="s">
        <v>116</v>
      </c>
      <c r="D165" s="2" t="s">
        <v>151</v>
      </c>
      <c r="E165" s="2"/>
      <c r="F165" s="47">
        <f>F166</f>
        <v>70</v>
      </c>
    </row>
    <row r="166" spans="1:6" ht="31.5">
      <c r="A166" s="11" t="s">
        <v>43</v>
      </c>
      <c r="B166" s="2" t="s">
        <v>114</v>
      </c>
      <c r="C166" s="2" t="s">
        <v>116</v>
      </c>
      <c r="D166" s="2" t="s">
        <v>151</v>
      </c>
      <c r="E166" s="2" t="s">
        <v>66</v>
      </c>
      <c r="F166" s="15">
        <v>70</v>
      </c>
    </row>
    <row r="167" spans="1:6" s="66" customFormat="1">
      <c r="A167" s="67" t="s">
        <v>152</v>
      </c>
      <c r="B167" s="68" t="s">
        <v>114</v>
      </c>
      <c r="C167" s="68" t="s">
        <v>153</v>
      </c>
      <c r="D167" s="68"/>
      <c r="E167" s="68"/>
      <c r="F167" s="59">
        <f>F168</f>
        <v>30</v>
      </c>
    </row>
    <row r="168" spans="1:6" s="71" customFormat="1" ht="31.5">
      <c r="A168" s="70" t="s">
        <v>155</v>
      </c>
      <c r="B168" s="39" t="s">
        <v>114</v>
      </c>
      <c r="C168" s="39" t="s">
        <v>154</v>
      </c>
      <c r="D168" s="39"/>
      <c r="E168" s="39"/>
      <c r="F168" s="60">
        <f>F169</f>
        <v>30</v>
      </c>
    </row>
    <row r="169" spans="1:6" s="73" customFormat="1" ht="31.5">
      <c r="A169" s="32" t="s">
        <v>341</v>
      </c>
      <c r="B169" s="34" t="s">
        <v>114</v>
      </c>
      <c r="C169" s="34" t="s">
        <v>154</v>
      </c>
      <c r="D169" s="34" t="s">
        <v>137</v>
      </c>
      <c r="E169" s="34"/>
      <c r="F169" s="63">
        <f>F170</f>
        <v>30</v>
      </c>
    </row>
    <row r="170" spans="1:6" s="75" customFormat="1" ht="31.5">
      <c r="A170" s="74" t="s">
        <v>121</v>
      </c>
      <c r="B170" s="37" t="s">
        <v>114</v>
      </c>
      <c r="C170" s="37" t="s">
        <v>154</v>
      </c>
      <c r="D170" s="37" t="s">
        <v>146</v>
      </c>
      <c r="E170" s="37"/>
      <c r="F170" s="51">
        <f>F171</f>
        <v>30</v>
      </c>
    </row>
    <row r="171" spans="1:6">
      <c r="A171" s="3" t="s">
        <v>126</v>
      </c>
      <c r="B171" s="2" t="s">
        <v>114</v>
      </c>
      <c r="C171" s="12" t="s">
        <v>154</v>
      </c>
      <c r="D171" s="12" t="s">
        <v>156</v>
      </c>
      <c r="E171" s="12"/>
      <c r="F171" s="15">
        <f>F172</f>
        <v>30</v>
      </c>
    </row>
    <row r="172" spans="1:6">
      <c r="A172" s="3" t="s">
        <v>127</v>
      </c>
      <c r="B172" s="2" t="s">
        <v>114</v>
      </c>
      <c r="C172" s="12" t="s">
        <v>154</v>
      </c>
      <c r="D172" s="12" t="s">
        <v>157</v>
      </c>
      <c r="E172" s="12"/>
      <c r="F172" s="15">
        <f t="shared" ref="F172" si="0">F173</f>
        <v>30</v>
      </c>
    </row>
    <row r="173" spans="1:6" ht="31.5">
      <c r="A173" s="3" t="s">
        <v>43</v>
      </c>
      <c r="B173" s="2" t="s">
        <v>114</v>
      </c>
      <c r="C173" s="12" t="s">
        <v>154</v>
      </c>
      <c r="D173" s="12" t="s">
        <v>157</v>
      </c>
      <c r="E173" s="12" t="s">
        <v>66</v>
      </c>
      <c r="F173" s="15">
        <v>30</v>
      </c>
    </row>
    <row r="174" spans="1:6" s="66" customFormat="1">
      <c r="A174" s="67" t="s">
        <v>98</v>
      </c>
      <c r="B174" s="68" t="s">
        <v>114</v>
      </c>
      <c r="C174" s="68" t="s">
        <v>99</v>
      </c>
      <c r="D174" s="68"/>
      <c r="E174" s="68"/>
      <c r="F174" s="59">
        <f>F175</f>
        <v>100</v>
      </c>
    </row>
    <row r="175" spans="1:6" s="71" customFormat="1" ht="31.5">
      <c r="A175" s="70" t="s">
        <v>243</v>
      </c>
      <c r="B175" s="39" t="s">
        <v>114</v>
      </c>
      <c r="C175" s="39" t="s">
        <v>244</v>
      </c>
      <c r="D175" s="39"/>
      <c r="E175" s="39"/>
      <c r="F175" s="60">
        <f>F176</f>
        <v>100</v>
      </c>
    </row>
    <row r="176" spans="1:6" s="73" customFormat="1" ht="31.5">
      <c r="A176" s="72" t="s">
        <v>329</v>
      </c>
      <c r="B176" s="34" t="s">
        <v>114</v>
      </c>
      <c r="C176" s="34" t="s">
        <v>244</v>
      </c>
      <c r="D176" s="34" t="s">
        <v>245</v>
      </c>
      <c r="E176" s="34"/>
      <c r="F176" s="63">
        <f>F177</f>
        <v>100</v>
      </c>
    </row>
    <row r="177" spans="1:6" s="75" customFormat="1" ht="31.5">
      <c r="A177" s="74" t="s">
        <v>279</v>
      </c>
      <c r="B177" s="37" t="s">
        <v>114</v>
      </c>
      <c r="C177" s="37" t="s">
        <v>244</v>
      </c>
      <c r="D177" s="37" t="s">
        <v>280</v>
      </c>
      <c r="E177" s="37"/>
      <c r="F177" s="51">
        <f>F178</f>
        <v>100</v>
      </c>
    </row>
    <row r="178" spans="1:6" ht="31.5">
      <c r="A178" s="3" t="s">
        <v>228</v>
      </c>
      <c r="B178" s="2" t="s">
        <v>114</v>
      </c>
      <c r="C178" s="2" t="s">
        <v>244</v>
      </c>
      <c r="D178" s="2" t="s">
        <v>246</v>
      </c>
      <c r="E178" s="2"/>
      <c r="F178" s="15">
        <f>F179</f>
        <v>100</v>
      </c>
    </row>
    <row r="179" spans="1:6" ht="31.5">
      <c r="A179" s="3" t="s">
        <v>43</v>
      </c>
      <c r="B179" s="2" t="s">
        <v>114</v>
      </c>
      <c r="C179" s="2" t="s">
        <v>244</v>
      </c>
      <c r="D179" s="2" t="s">
        <v>246</v>
      </c>
      <c r="E179" s="2">
        <v>200</v>
      </c>
      <c r="F179" s="15">
        <v>100</v>
      </c>
    </row>
    <row r="180" spans="1:6" s="66" customFormat="1">
      <c r="A180" s="67" t="s">
        <v>273</v>
      </c>
      <c r="B180" s="68" t="s">
        <v>114</v>
      </c>
      <c r="C180" s="68" t="s">
        <v>274</v>
      </c>
      <c r="D180" s="68"/>
      <c r="E180" s="68"/>
      <c r="F180" s="59">
        <f>F181+F191</f>
        <v>3906.2</v>
      </c>
    </row>
    <row r="181" spans="1:6" s="71" customFormat="1">
      <c r="A181" s="70" t="s">
        <v>275</v>
      </c>
      <c r="B181" s="39" t="s">
        <v>114</v>
      </c>
      <c r="C181" s="39" t="s">
        <v>276</v>
      </c>
      <c r="D181" s="39"/>
      <c r="E181" s="39"/>
      <c r="F181" s="60">
        <f>F182+F185</f>
        <v>577.6</v>
      </c>
    </row>
    <row r="182" spans="1:6" s="73" customFormat="1" ht="47.25">
      <c r="A182" s="72" t="s">
        <v>345</v>
      </c>
      <c r="B182" s="34" t="s">
        <v>114</v>
      </c>
      <c r="C182" s="34" t="s">
        <v>276</v>
      </c>
      <c r="D182" s="34" t="s">
        <v>346</v>
      </c>
      <c r="E182" s="34"/>
      <c r="F182" s="63">
        <f>F183</f>
        <v>77.599999999999994</v>
      </c>
    </row>
    <row r="183" spans="1:6" ht="63">
      <c r="A183" s="3" t="s">
        <v>374</v>
      </c>
      <c r="B183" s="2" t="s">
        <v>114</v>
      </c>
      <c r="C183" s="2" t="s">
        <v>276</v>
      </c>
      <c r="D183" s="2" t="s">
        <v>347</v>
      </c>
      <c r="E183" s="2"/>
      <c r="F183" s="47">
        <f>F184</f>
        <v>77.599999999999994</v>
      </c>
    </row>
    <row r="184" spans="1:6">
      <c r="A184" s="3" t="s">
        <v>33</v>
      </c>
      <c r="B184" s="2" t="s">
        <v>114</v>
      </c>
      <c r="C184" s="2" t="s">
        <v>276</v>
      </c>
      <c r="D184" s="2" t="s">
        <v>347</v>
      </c>
      <c r="E184" s="2" t="s">
        <v>59</v>
      </c>
      <c r="F184" s="47">
        <v>77.599999999999994</v>
      </c>
    </row>
    <row r="185" spans="1:6" s="73" customFormat="1" ht="31.5">
      <c r="A185" s="32" t="s">
        <v>341</v>
      </c>
      <c r="B185" s="34" t="s">
        <v>114</v>
      </c>
      <c r="C185" s="34" t="s">
        <v>276</v>
      </c>
      <c r="D185" s="34" t="s">
        <v>137</v>
      </c>
      <c r="E185" s="34"/>
      <c r="F185" s="49">
        <f>F186</f>
        <v>500</v>
      </c>
    </row>
    <row r="186" spans="1:6" s="75" customFormat="1" ht="31.5">
      <c r="A186" s="74" t="s">
        <v>119</v>
      </c>
      <c r="B186" s="37" t="s">
        <v>114</v>
      </c>
      <c r="C186" s="37" t="s">
        <v>276</v>
      </c>
      <c r="D186" s="37" t="s">
        <v>138</v>
      </c>
      <c r="E186" s="37"/>
      <c r="F186" s="52">
        <f>F187+F189</f>
        <v>500</v>
      </c>
    </row>
    <row r="187" spans="1:6" ht="189">
      <c r="A187" s="3" t="s">
        <v>272</v>
      </c>
      <c r="B187" s="2" t="s">
        <v>114</v>
      </c>
      <c r="C187" s="2" t="s">
        <v>276</v>
      </c>
      <c r="D187" s="2" t="s">
        <v>277</v>
      </c>
      <c r="E187" s="2"/>
      <c r="F187" s="82">
        <f>F188</f>
        <v>250</v>
      </c>
    </row>
    <row r="188" spans="1:6">
      <c r="A188" s="3" t="s">
        <v>33</v>
      </c>
      <c r="B188" s="2" t="s">
        <v>114</v>
      </c>
      <c r="C188" s="2" t="s">
        <v>276</v>
      </c>
      <c r="D188" s="2" t="s">
        <v>277</v>
      </c>
      <c r="E188" s="2" t="s">
        <v>59</v>
      </c>
      <c r="F188" s="47">
        <v>250</v>
      </c>
    </row>
    <row r="189" spans="1:6" ht="189">
      <c r="A189" s="3" t="s">
        <v>354</v>
      </c>
      <c r="B189" s="2" t="s">
        <v>114</v>
      </c>
      <c r="C189" s="2" t="s">
        <v>276</v>
      </c>
      <c r="D189" s="2" t="s">
        <v>278</v>
      </c>
      <c r="E189" s="2"/>
      <c r="F189" s="47">
        <f>F190</f>
        <v>250</v>
      </c>
    </row>
    <row r="190" spans="1:6">
      <c r="A190" s="3" t="s">
        <v>33</v>
      </c>
      <c r="B190" s="2" t="s">
        <v>114</v>
      </c>
      <c r="C190" s="2" t="s">
        <v>276</v>
      </c>
      <c r="D190" s="2" t="s">
        <v>278</v>
      </c>
      <c r="E190" s="2" t="s">
        <v>59</v>
      </c>
      <c r="F190" s="47">
        <v>250</v>
      </c>
    </row>
    <row r="191" spans="1:6" s="71" customFormat="1">
      <c r="A191" s="70" t="s">
        <v>368</v>
      </c>
      <c r="B191" s="39" t="s">
        <v>114</v>
      </c>
      <c r="C191" s="39" t="s">
        <v>367</v>
      </c>
      <c r="D191" s="39"/>
      <c r="E191" s="39"/>
      <c r="F191" s="50">
        <f>F192</f>
        <v>3328.6</v>
      </c>
    </row>
    <row r="192" spans="1:6" s="73" customFormat="1" ht="31.5">
      <c r="A192" s="72" t="s">
        <v>329</v>
      </c>
      <c r="B192" s="34" t="s">
        <v>114</v>
      </c>
      <c r="C192" s="34" t="s">
        <v>367</v>
      </c>
      <c r="D192" s="34" t="s">
        <v>245</v>
      </c>
      <c r="E192" s="34"/>
      <c r="F192" s="49">
        <f>F193</f>
        <v>3328.6</v>
      </c>
    </row>
    <row r="193" spans="1:6" s="75" customFormat="1" ht="31.5">
      <c r="A193" s="74" t="s">
        <v>279</v>
      </c>
      <c r="B193" s="37" t="s">
        <v>114</v>
      </c>
      <c r="C193" s="37" t="s">
        <v>367</v>
      </c>
      <c r="D193" s="37" t="s">
        <v>280</v>
      </c>
      <c r="E193" s="37"/>
      <c r="F193" s="52">
        <f>F194+F196</f>
        <v>3328.6</v>
      </c>
    </row>
    <row r="194" spans="1:6" ht="126">
      <c r="A194" s="16" t="s">
        <v>294</v>
      </c>
      <c r="B194" s="2" t="s">
        <v>114</v>
      </c>
      <c r="C194" s="2" t="s">
        <v>367</v>
      </c>
      <c r="D194" s="2" t="s">
        <v>297</v>
      </c>
      <c r="E194" s="2"/>
      <c r="F194" s="82">
        <f>F195</f>
        <v>1531</v>
      </c>
    </row>
    <row r="195" spans="1:6">
      <c r="A195" s="16" t="s">
        <v>33</v>
      </c>
      <c r="B195" s="2" t="s">
        <v>114</v>
      </c>
      <c r="C195" s="2" t="s">
        <v>367</v>
      </c>
      <c r="D195" s="2" t="s">
        <v>297</v>
      </c>
      <c r="E195" s="2" t="s">
        <v>59</v>
      </c>
      <c r="F195" s="47">
        <v>1531</v>
      </c>
    </row>
    <row r="196" spans="1:6" ht="63">
      <c r="A196" s="16" t="s">
        <v>295</v>
      </c>
      <c r="B196" s="2" t="s">
        <v>114</v>
      </c>
      <c r="C196" s="2" t="s">
        <v>367</v>
      </c>
      <c r="D196" s="2" t="s">
        <v>298</v>
      </c>
      <c r="E196" s="2"/>
      <c r="F196" s="82">
        <f>F197</f>
        <v>1797.6</v>
      </c>
    </row>
    <row r="197" spans="1:6">
      <c r="A197" s="16" t="s">
        <v>33</v>
      </c>
      <c r="B197" s="2" t="s">
        <v>114</v>
      </c>
      <c r="C197" s="2" t="s">
        <v>367</v>
      </c>
      <c r="D197" s="2" t="s">
        <v>298</v>
      </c>
      <c r="E197" s="2" t="s">
        <v>59</v>
      </c>
      <c r="F197" s="47">
        <v>1797.6</v>
      </c>
    </row>
    <row r="198" spans="1:6" ht="31.5">
      <c r="A198" s="23" t="s">
        <v>10</v>
      </c>
      <c r="B198" s="24">
        <v>902</v>
      </c>
      <c r="C198" s="24"/>
      <c r="D198" s="24"/>
      <c r="E198" s="24"/>
      <c r="F198" s="53">
        <f>F199+F228+F235+F249</f>
        <v>6228.2600000000011</v>
      </c>
    </row>
    <row r="199" spans="1:6" s="66" customFormat="1">
      <c r="A199" s="67" t="s">
        <v>164</v>
      </c>
      <c r="B199" s="68" t="s">
        <v>207</v>
      </c>
      <c r="C199" s="68" t="s">
        <v>165</v>
      </c>
      <c r="D199" s="68"/>
      <c r="E199" s="68"/>
      <c r="F199" s="69">
        <f>F200+F206+F213+F219</f>
        <v>5307.9800000000005</v>
      </c>
    </row>
    <row r="200" spans="1:6" s="71" customFormat="1" ht="63">
      <c r="A200" s="70" t="s">
        <v>236</v>
      </c>
      <c r="B200" s="39" t="s">
        <v>207</v>
      </c>
      <c r="C200" s="39" t="s">
        <v>237</v>
      </c>
      <c r="D200" s="39"/>
      <c r="E200" s="39"/>
      <c r="F200" s="50">
        <f>F201</f>
        <v>27</v>
      </c>
    </row>
    <row r="201" spans="1:6" s="73" customFormat="1" ht="31.5">
      <c r="A201" s="72" t="s">
        <v>329</v>
      </c>
      <c r="B201" s="34" t="s">
        <v>207</v>
      </c>
      <c r="C201" s="34" t="s">
        <v>237</v>
      </c>
      <c r="D201" s="34" t="s">
        <v>245</v>
      </c>
      <c r="E201" s="34"/>
      <c r="F201" s="49">
        <f>F202</f>
        <v>27</v>
      </c>
    </row>
    <row r="202" spans="1:6" s="75" customFormat="1" ht="31.5">
      <c r="A202" s="74" t="s">
        <v>279</v>
      </c>
      <c r="B202" s="37" t="s">
        <v>207</v>
      </c>
      <c r="C202" s="37" t="s">
        <v>237</v>
      </c>
      <c r="D202" s="37" t="s">
        <v>280</v>
      </c>
      <c r="E202" s="37"/>
      <c r="F202" s="52">
        <f>F203</f>
        <v>27</v>
      </c>
    </row>
    <row r="203" spans="1:6" ht="94.5">
      <c r="A203" s="16" t="s">
        <v>285</v>
      </c>
      <c r="B203" s="2" t="s">
        <v>207</v>
      </c>
      <c r="C203" s="2" t="s">
        <v>237</v>
      </c>
      <c r="D203" s="2" t="s">
        <v>286</v>
      </c>
      <c r="E203" s="2"/>
      <c r="F203" s="82">
        <f>F204+F205</f>
        <v>27</v>
      </c>
    </row>
    <row r="204" spans="1:6" ht="63">
      <c r="A204" s="16" t="s">
        <v>42</v>
      </c>
      <c r="B204" s="2" t="s">
        <v>207</v>
      </c>
      <c r="C204" s="2" t="s">
        <v>237</v>
      </c>
      <c r="D204" s="2" t="s">
        <v>286</v>
      </c>
      <c r="E204" s="2" t="s">
        <v>65</v>
      </c>
      <c r="F204" s="47">
        <v>24</v>
      </c>
    </row>
    <row r="205" spans="1:6" ht="31.5">
      <c r="A205" s="16" t="s">
        <v>43</v>
      </c>
      <c r="B205" s="2" t="s">
        <v>207</v>
      </c>
      <c r="C205" s="2" t="s">
        <v>237</v>
      </c>
      <c r="D205" s="2" t="s">
        <v>286</v>
      </c>
      <c r="E205" s="2" t="s">
        <v>66</v>
      </c>
      <c r="F205" s="47">
        <v>3</v>
      </c>
    </row>
    <row r="206" spans="1:6" s="71" customFormat="1" ht="47.25">
      <c r="A206" s="70" t="s">
        <v>317</v>
      </c>
      <c r="B206" s="39" t="s">
        <v>207</v>
      </c>
      <c r="C206" s="39" t="s">
        <v>318</v>
      </c>
      <c r="D206" s="39"/>
      <c r="E206" s="39"/>
      <c r="F206" s="50">
        <f>F207</f>
        <v>5055.3</v>
      </c>
    </row>
    <row r="207" spans="1:6" s="73" customFormat="1" ht="31.5">
      <c r="A207" s="72" t="s">
        <v>329</v>
      </c>
      <c r="B207" s="34" t="s">
        <v>207</v>
      </c>
      <c r="C207" s="34" t="s">
        <v>318</v>
      </c>
      <c r="D207" s="34" t="s">
        <v>245</v>
      </c>
      <c r="E207" s="34"/>
      <c r="F207" s="49">
        <f>F208</f>
        <v>5055.3</v>
      </c>
    </row>
    <row r="208" spans="1:6" s="75" customFormat="1" ht="31.5">
      <c r="A208" s="74" t="s">
        <v>300</v>
      </c>
      <c r="B208" s="37" t="s">
        <v>207</v>
      </c>
      <c r="C208" s="37" t="s">
        <v>318</v>
      </c>
      <c r="D208" s="37" t="s">
        <v>302</v>
      </c>
      <c r="E208" s="37"/>
      <c r="F208" s="52">
        <f>F209</f>
        <v>5055.3</v>
      </c>
    </row>
    <row r="209" spans="1:6" ht="31.5">
      <c r="A209" s="3" t="s">
        <v>319</v>
      </c>
      <c r="B209" s="2" t="s">
        <v>207</v>
      </c>
      <c r="C209" s="2" t="s">
        <v>318</v>
      </c>
      <c r="D209" s="2" t="s">
        <v>322</v>
      </c>
      <c r="E209" s="2"/>
      <c r="F209" s="47">
        <f>F210</f>
        <v>5055.3</v>
      </c>
    </row>
    <row r="210" spans="1:6" ht="31.5">
      <c r="A210" s="3" t="s">
        <v>320</v>
      </c>
      <c r="B210" s="2" t="s">
        <v>207</v>
      </c>
      <c r="C210" s="2" t="s">
        <v>318</v>
      </c>
      <c r="D210" s="2" t="s">
        <v>323</v>
      </c>
      <c r="E210" s="2"/>
      <c r="F210" s="47">
        <f>F211+F212</f>
        <v>5055.3</v>
      </c>
    </row>
    <row r="211" spans="1:6" ht="63">
      <c r="A211" s="3" t="s">
        <v>42</v>
      </c>
      <c r="B211" s="2" t="s">
        <v>207</v>
      </c>
      <c r="C211" s="2" t="s">
        <v>318</v>
      </c>
      <c r="D211" s="2" t="s">
        <v>323</v>
      </c>
      <c r="E211" s="2" t="s">
        <v>65</v>
      </c>
      <c r="F211" s="47">
        <v>4617.3900000000003</v>
      </c>
    </row>
    <row r="212" spans="1:6" ht="31.5">
      <c r="A212" s="3" t="s">
        <v>43</v>
      </c>
      <c r="B212" s="2" t="s">
        <v>207</v>
      </c>
      <c r="C212" s="2" t="s">
        <v>318</v>
      </c>
      <c r="D212" s="2" t="s">
        <v>323</v>
      </c>
      <c r="E212" s="2" t="s">
        <v>66</v>
      </c>
      <c r="F212" s="47">
        <v>437.91</v>
      </c>
    </row>
    <row r="213" spans="1:6" s="71" customFormat="1">
      <c r="A213" s="70" t="s">
        <v>306</v>
      </c>
      <c r="B213" s="39" t="s">
        <v>207</v>
      </c>
      <c r="C213" s="39" t="s">
        <v>305</v>
      </c>
      <c r="D213" s="39"/>
      <c r="E213" s="39"/>
      <c r="F213" s="50">
        <f>F214</f>
        <v>150</v>
      </c>
    </row>
    <row r="214" spans="1:6" s="73" customFormat="1" ht="31.5">
      <c r="A214" s="72" t="s">
        <v>329</v>
      </c>
      <c r="B214" s="34" t="s">
        <v>207</v>
      </c>
      <c r="C214" s="34" t="s">
        <v>305</v>
      </c>
      <c r="D214" s="34" t="s">
        <v>245</v>
      </c>
      <c r="E214" s="34"/>
      <c r="F214" s="49">
        <f>F215</f>
        <v>150</v>
      </c>
    </row>
    <row r="215" spans="1:6" s="75" customFormat="1" ht="31.5">
      <c r="A215" s="74" t="s">
        <v>300</v>
      </c>
      <c r="B215" s="37" t="s">
        <v>207</v>
      </c>
      <c r="C215" s="37" t="s">
        <v>305</v>
      </c>
      <c r="D215" s="37" t="s">
        <v>302</v>
      </c>
      <c r="E215" s="37"/>
      <c r="F215" s="52">
        <f>F216</f>
        <v>150</v>
      </c>
    </row>
    <row r="216" spans="1:6" ht="47.25">
      <c r="A216" s="3" t="s">
        <v>307</v>
      </c>
      <c r="B216" s="2" t="s">
        <v>207</v>
      </c>
      <c r="C216" s="2" t="s">
        <v>305</v>
      </c>
      <c r="D216" s="2" t="s">
        <v>309</v>
      </c>
      <c r="E216" s="2"/>
      <c r="F216" s="47">
        <f>F217</f>
        <v>150</v>
      </c>
    </row>
    <row r="217" spans="1:6" ht="31.5">
      <c r="A217" s="3" t="s">
        <v>308</v>
      </c>
      <c r="B217" s="2" t="s">
        <v>207</v>
      </c>
      <c r="C217" s="2" t="s">
        <v>305</v>
      </c>
      <c r="D217" s="2" t="s">
        <v>310</v>
      </c>
      <c r="E217" s="2"/>
      <c r="F217" s="47">
        <f>F218</f>
        <v>150</v>
      </c>
    </row>
    <row r="218" spans="1:6">
      <c r="A218" s="3" t="s">
        <v>133</v>
      </c>
      <c r="B218" s="2" t="s">
        <v>207</v>
      </c>
      <c r="C218" s="2" t="s">
        <v>305</v>
      </c>
      <c r="D218" s="2" t="s">
        <v>310</v>
      </c>
      <c r="E218" s="2" t="s">
        <v>171</v>
      </c>
      <c r="F218" s="47">
        <v>150</v>
      </c>
    </row>
    <row r="219" spans="1:6" s="71" customFormat="1">
      <c r="A219" s="70" t="s">
        <v>166</v>
      </c>
      <c r="B219" s="39" t="s">
        <v>207</v>
      </c>
      <c r="C219" s="39" t="s">
        <v>167</v>
      </c>
      <c r="D219" s="39"/>
      <c r="E219" s="39"/>
      <c r="F219" s="50">
        <f>F220</f>
        <v>75.680000000000007</v>
      </c>
    </row>
    <row r="220" spans="1:6" s="73" customFormat="1" ht="31.5">
      <c r="A220" s="72" t="s">
        <v>329</v>
      </c>
      <c r="B220" s="34" t="s">
        <v>207</v>
      </c>
      <c r="C220" s="34" t="s">
        <v>366</v>
      </c>
      <c r="D220" s="34" t="s">
        <v>245</v>
      </c>
      <c r="E220" s="34"/>
      <c r="F220" s="49">
        <f>F221</f>
        <v>75.680000000000007</v>
      </c>
    </row>
    <row r="221" spans="1:6" s="75" customFormat="1" ht="31.5">
      <c r="A221" s="74" t="s">
        <v>300</v>
      </c>
      <c r="B221" s="37" t="s">
        <v>207</v>
      </c>
      <c r="C221" s="37" t="s">
        <v>167</v>
      </c>
      <c r="D221" s="37" t="s">
        <v>302</v>
      </c>
      <c r="E221" s="37"/>
      <c r="F221" s="52">
        <f>F222+F225</f>
        <v>75.680000000000007</v>
      </c>
    </row>
    <row r="222" spans="1:6" ht="31.5">
      <c r="A222" s="16" t="s">
        <v>301</v>
      </c>
      <c r="B222" s="2" t="s">
        <v>207</v>
      </c>
      <c r="C222" s="2" t="s">
        <v>167</v>
      </c>
      <c r="D222" s="2" t="s">
        <v>303</v>
      </c>
      <c r="E222" s="2"/>
      <c r="F222" s="47">
        <f>F223</f>
        <v>75.680000000000007</v>
      </c>
    </row>
    <row r="223" spans="1:6" ht="31.5">
      <c r="A223" s="16" t="s">
        <v>375</v>
      </c>
      <c r="B223" s="2" t="s">
        <v>207</v>
      </c>
      <c r="C223" s="2" t="s">
        <v>167</v>
      </c>
      <c r="D223" s="2" t="s">
        <v>304</v>
      </c>
      <c r="E223" s="2"/>
      <c r="F223" s="47">
        <f>F224</f>
        <v>75.680000000000007</v>
      </c>
    </row>
    <row r="224" spans="1:6" ht="31.5">
      <c r="A224" s="16" t="s">
        <v>43</v>
      </c>
      <c r="B224" s="2" t="s">
        <v>207</v>
      </c>
      <c r="C224" s="2" t="s">
        <v>167</v>
      </c>
      <c r="D224" s="2" t="s">
        <v>304</v>
      </c>
      <c r="E224" s="2" t="s">
        <v>66</v>
      </c>
      <c r="F224" s="47">
        <v>75.680000000000007</v>
      </c>
    </row>
    <row r="225" spans="1:6" ht="47.25">
      <c r="A225" s="3" t="s">
        <v>307</v>
      </c>
      <c r="B225" s="2" t="s">
        <v>207</v>
      </c>
      <c r="C225" s="2" t="s">
        <v>167</v>
      </c>
      <c r="D225" s="2" t="s">
        <v>309</v>
      </c>
      <c r="E225" s="2"/>
      <c r="F225" s="47">
        <f>F226</f>
        <v>0</v>
      </c>
    </row>
    <row r="226" spans="1:6">
      <c r="A226" s="16" t="s">
        <v>315</v>
      </c>
      <c r="B226" s="2" t="s">
        <v>207</v>
      </c>
      <c r="C226" s="2" t="s">
        <v>167</v>
      </c>
      <c r="D226" s="2" t="s">
        <v>316</v>
      </c>
      <c r="E226" s="2"/>
      <c r="F226" s="47">
        <f>F227</f>
        <v>0</v>
      </c>
    </row>
    <row r="227" spans="1:6">
      <c r="A227" s="16" t="s">
        <v>133</v>
      </c>
      <c r="B227" s="2" t="s">
        <v>207</v>
      </c>
      <c r="C227" s="2" t="s">
        <v>167</v>
      </c>
      <c r="D227" s="2" t="s">
        <v>316</v>
      </c>
      <c r="E227" s="2" t="s">
        <v>171</v>
      </c>
      <c r="F227" s="47">
        <v>0</v>
      </c>
    </row>
    <row r="228" spans="1:6" s="66" customFormat="1" ht="31.5">
      <c r="A228" s="67" t="s">
        <v>213</v>
      </c>
      <c r="B228" s="68" t="s">
        <v>207</v>
      </c>
      <c r="C228" s="68" t="s">
        <v>212</v>
      </c>
      <c r="D228" s="68"/>
      <c r="E228" s="68"/>
      <c r="F228" s="69">
        <f t="shared" ref="F228:F233" si="1">F229</f>
        <v>150</v>
      </c>
    </row>
    <row r="229" spans="1:6" s="71" customFormat="1" ht="47.25">
      <c r="A229" s="70" t="s">
        <v>311</v>
      </c>
      <c r="B229" s="39" t="s">
        <v>207</v>
      </c>
      <c r="C229" s="39" t="s">
        <v>312</v>
      </c>
      <c r="D229" s="39"/>
      <c r="E229" s="39"/>
      <c r="F229" s="50">
        <f t="shared" si="1"/>
        <v>150</v>
      </c>
    </row>
    <row r="230" spans="1:6" s="73" customFormat="1" ht="31.5">
      <c r="A230" s="72" t="s">
        <v>329</v>
      </c>
      <c r="B230" s="34" t="s">
        <v>207</v>
      </c>
      <c r="C230" s="34" t="s">
        <v>312</v>
      </c>
      <c r="D230" s="34" t="s">
        <v>245</v>
      </c>
      <c r="E230" s="34"/>
      <c r="F230" s="49">
        <f t="shared" si="1"/>
        <v>150</v>
      </c>
    </row>
    <row r="231" spans="1:6" s="75" customFormat="1" ht="31.5">
      <c r="A231" s="74" t="s">
        <v>300</v>
      </c>
      <c r="B231" s="37" t="s">
        <v>207</v>
      </c>
      <c r="C231" s="37" t="s">
        <v>312</v>
      </c>
      <c r="D231" s="37" t="s">
        <v>302</v>
      </c>
      <c r="E231" s="37"/>
      <c r="F231" s="52">
        <f t="shared" si="1"/>
        <v>150</v>
      </c>
    </row>
    <row r="232" spans="1:6" ht="47.25">
      <c r="A232" s="16" t="s">
        <v>307</v>
      </c>
      <c r="B232" s="2" t="s">
        <v>207</v>
      </c>
      <c r="C232" s="2" t="s">
        <v>312</v>
      </c>
      <c r="D232" s="2" t="s">
        <v>309</v>
      </c>
      <c r="E232" s="2"/>
      <c r="F232" s="47">
        <f t="shared" si="1"/>
        <v>150</v>
      </c>
    </row>
    <row r="233" spans="1:6" ht="31.5">
      <c r="A233" s="16" t="s">
        <v>313</v>
      </c>
      <c r="B233" s="2" t="s">
        <v>207</v>
      </c>
      <c r="C233" s="2" t="s">
        <v>312</v>
      </c>
      <c r="D233" s="2" t="s">
        <v>314</v>
      </c>
      <c r="E233" s="2"/>
      <c r="F233" s="47">
        <f t="shared" si="1"/>
        <v>150</v>
      </c>
    </row>
    <row r="234" spans="1:6">
      <c r="A234" s="16" t="s">
        <v>133</v>
      </c>
      <c r="B234" s="2" t="s">
        <v>207</v>
      </c>
      <c r="C234" s="2" t="s">
        <v>312</v>
      </c>
      <c r="D234" s="2" t="s">
        <v>314</v>
      </c>
      <c r="E234" s="2" t="s">
        <v>171</v>
      </c>
      <c r="F234" s="47">
        <v>150</v>
      </c>
    </row>
    <row r="235" spans="1:6" s="66" customFormat="1">
      <c r="A235" s="67" t="s">
        <v>158</v>
      </c>
      <c r="B235" s="68" t="s">
        <v>207</v>
      </c>
      <c r="C235" s="68" t="s">
        <v>159</v>
      </c>
      <c r="D235" s="68"/>
      <c r="E235" s="68"/>
      <c r="F235" s="69">
        <f>F236</f>
        <v>238.60000000000002</v>
      </c>
    </row>
    <row r="236" spans="1:6" s="71" customFormat="1">
      <c r="A236" s="70" t="s">
        <v>389</v>
      </c>
      <c r="B236" s="39" t="s">
        <v>207</v>
      </c>
      <c r="C236" s="39" t="s">
        <v>178</v>
      </c>
      <c r="D236" s="39"/>
      <c r="E236" s="39"/>
      <c r="F236" s="50">
        <f>F237+F244</f>
        <v>238.60000000000002</v>
      </c>
    </row>
    <row r="237" spans="1:6" s="73" customFormat="1" ht="31.5">
      <c r="A237" s="32" t="s">
        <v>341</v>
      </c>
      <c r="B237" s="34" t="s">
        <v>207</v>
      </c>
      <c r="C237" s="34" t="s">
        <v>178</v>
      </c>
      <c r="D237" s="34" t="s">
        <v>137</v>
      </c>
      <c r="E237" s="34"/>
      <c r="F237" s="49">
        <f>F238</f>
        <v>129.4</v>
      </c>
    </row>
    <row r="238" spans="1:6" s="75" customFormat="1" ht="47.25">
      <c r="A238" s="74" t="s">
        <v>342</v>
      </c>
      <c r="B238" s="37" t="s">
        <v>207</v>
      </c>
      <c r="C238" s="37" t="s">
        <v>178</v>
      </c>
      <c r="D238" s="37" t="s">
        <v>174</v>
      </c>
      <c r="E238" s="37"/>
      <c r="F238" s="52">
        <f>F239</f>
        <v>129.4</v>
      </c>
    </row>
    <row r="239" spans="1:6" ht="47.25">
      <c r="A239" s="3" t="s">
        <v>362</v>
      </c>
      <c r="B239" s="2" t="s">
        <v>207</v>
      </c>
      <c r="C239" s="2" t="s">
        <v>178</v>
      </c>
      <c r="D239" s="2" t="s">
        <v>181</v>
      </c>
      <c r="E239" s="2"/>
      <c r="F239" s="82">
        <f>F240+F242</f>
        <v>129.4</v>
      </c>
    </row>
    <row r="240" spans="1:6" ht="78.75">
      <c r="A240" s="4" t="s">
        <v>135</v>
      </c>
      <c r="B240" s="2" t="s">
        <v>207</v>
      </c>
      <c r="C240" s="2" t="s">
        <v>178</v>
      </c>
      <c r="D240" s="12" t="s">
        <v>182</v>
      </c>
      <c r="E240" s="12"/>
      <c r="F240" s="82">
        <f>F241</f>
        <v>1.4</v>
      </c>
    </row>
    <row r="241" spans="1:6">
      <c r="A241" s="4" t="s">
        <v>133</v>
      </c>
      <c r="B241" s="2" t="s">
        <v>207</v>
      </c>
      <c r="C241" s="2" t="s">
        <v>178</v>
      </c>
      <c r="D241" s="12" t="s">
        <v>182</v>
      </c>
      <c r="E241" s="12" t="s">
        <v>171</v>
      </c>
      <c r="F241" s="15">
        <v>1.4</v>
      </c>
    </row>
    <row r="242" spans="1:6" ht="47.25">
      <c r="A242" s="3" t="s">
        <v>136</v>
      </c>
      <c r="B242" s="2" t="s">
        <v>207</v>
      </c>
      <c r="C242" s="2" t="s">
        <v>178</v>
      </c>
      <c r="D242" s="2" t="s">
        <v>183</v>
      </c>
      <c r="E242" s="2"/>
      <c r="F242" s="82">
        <f>F243</f>
        <v>128</v>
      </c>
    </row>
    <row r="243" spans="1:6">
      <c r="A243" s="3" t="s">
        <v>133</v>
      </c>
      <c r="B243" s="2" t="s">
        <v>207</v>
      </c>
      <c r="C243" s="2" t="s">
        <v>178</v>
      </c>
      <c r="D243" s="2" t="s">
        <v>183</v>
      </c>
      <c r="E243" s="2" t="s">
        <v>171</v>
      </c>
      <c r="F243" s="47">
        <v>128</v>
      </c>
    </row>
    <row r="244" spans="1:6" s="73" customFormat="1" ht="31.5">
      <c r="A244" s="72" t="s">
        <v>329</v>
      </c>
      <c r="B244" s="34" t="s">
        <v>207</v>
      </c>
      <c r="C244" s="34" t="s">
        <v>178</v>
      </c>
      <c r="D244" s="34" t="s">
        <v>245</v>
      </c>
      <c r="E244" s="34"/>
      <c r="F244" s="49">
        <f>F245</f>
        <v>109.2</v>
      </c>
    </row>
    <row r="245" spans="1:6" s="75" customFormat="1" ht="31.5">
      <c r="A245" s="74" t="s">
        <v>279</v>
      </c>
      <c r="B245" s="37" t="s">
        <v>207</v>
      </c>
      <c r="C245" s="37" t="s">
        <v>178</v>
      </c>
      <c r="D245" s="37" t="s">
        <v>280</v>
      </c>
      <c r="E245" s="37"/>
      <c r="F245" s="52">
        <f>F246</f>
        <v>109.2</v>
      </c>
    </row>
    <row r="246" spans="1:6" ht="63">
      <c r="A246" s="16" t="s">
        <v>290</v>
      </c>
      <c r="B246" s="2" t="s">
        <v>207</v>
      </c>
      <c r="C246" s="2" t="s">
        <v>178</v>
      </c>
      <c r="D246" s="2" t="s">
        <v>291</v>
      </c>
      <c r="E246" s="2"/>
      <c r="F246" s="82">
        <f>F247+F248</f>
        <v>109.2</v>
      </c>
    </row>
    <row r="247" spans="1:6" ht="63">
      <c r="A247" s="16" t="s">
        <v>42</v>
      </c>
      <c r="B247" s="2" t="s">
        <v>207</v>
      </c>
      <c r="C247" s="2" t="s">
        <v>178</v>
      </c>
      <c r="D247" s="2" t="s">
        <v>291</v>
      </c>
      <c r="E247" s="2" t="s">
        <v>65</v>
      </c>
      <c r="F247" s="47">
        <v>99.2</v>
      </c>
    </row>
    <row r="248" spans="1:6" ht="31.5">
      <c r="A248" s="16" t="s">
        <v>43</v>
      </c>
      <c r="B248" s="2" t="s">
        <v>207</v>
      </c>
      <c r="C248" s="2" t="s">
        <v>178</v>
      </c>
      <c r="D248" s="2" t="s">
        <v>291</v>
      </c>
      <c r="E248" s="2" t="s">
        <v>66</v>
      </c>
      <c r="F248" s="47">
        <v>10</v>
      </c>
    </row>
    <row r="249" spans="1:6" s="66" customFormat="1">
      <c r="A249" s="67" t="s">
        <v>247</v>
      </c>
      <c r="B249" s="68" t="s">
        <v>207</v>
      </c>
      <c r="C249" s="68" t="s">
        <v>248</v>
      </c>
      <c r="D249" s="68"/>
      <c r="E249" s="68"/>
      <c r="F249" s="69">
        <f t="shared" ref="F249:F254" si="2">F250</f>
        <v>531.67999999999995</v>
      </c>
    </row>
    <row r="250" spans="1:6" s="71" customFormat="1">
      <c r="A250" s="70" t="s">
        <v>249</v>
      </c>
      <c r="B250" s="39" t="s">
        <v>207</v>
      </c>
      <c r="C250" s="39" t="s">
        <v>250</v>
      </c>
      <c r="D250" s="39"/>
      <c r="E250" s="39"/>
      <c r="F250" s="50">
        <f t="shared" si="2"/>
        <v>531.67999999999995</v>
      </c>
    </row>
    <row r="251" spans="1:6" s="73" customFormat="1" ht="31.5">
      <c r="A251" s="72" t="s">
        <v>329</v>
      </c>
      <c r="B251" s="34" t="s">
        <v>207</v>
      </c>
      <c r="C251" s="34" t="s">
        <v>250</v>
      </c>
      <c r="D251" s="34" t="s">
        <v>245</v>
      </c>
      <c r="E251" s="34"/>
      <c r="F251" s="49">
        <f t="shared" si="2"/>
        <v>531.67999999999995</v>
      </c>
    </row>
    <row r="252" spans="1:6" s="75" customFormat="1" ht="31.5">
      <c r="A252" s="74" t="s">
        <v>279</v>
      </c>
      <c r="B252" s="37" t="s">
        <v>207</v>
      </c>
      <c r="C252" s="37" t="s">
        <v>250</v>
      </c>
      <c r="D252" s="37" t="s">
        <v>280</v>
      </c>
      <c r="E252" s="37"/>
      <c r="F252" s="52">
        <f t="shared" si="2"/>
        <v>531.67999999999995</v>
      </c>
    </row>
    <row r="253" spans="1:6" ht="63">
      <c r="A253" s="3" t="s">
        <v>251</v>
      </c>
      <c r="B253" s="2" t="s">
        <v>207</v>
      </c>
      <c r="C253" s="2" t="s">
        <v>250</v>
      </c>
      <c r="D253" s="2" t="s">
        <v>252</v>
      </c>
      <c r="E253" s="2"/>
      <c r="F253" s="47">
        <f t="shared" si="2"/>
        <v>531.67999999999995</v>
      </c>
    </row>
    <row r="254" spans="1:6" ht="31.5">
      <c r="A254" s="3" t="s">
        <v>391</v>
      </c>
      <c r="B254" s="2" t="s">
        <v>207</v>
      </c>
      <c r="C254" s="2" t="s">
        <v>250</v>
      </c>
      <c r="D254" s="2" t="s">
        <v>253</v>
      </c>
      <c r="E254" s="2"/>
      <c r="F254" s="47">
        <f t="shared" si="2"/>
        <v>531.67999999999995</v>
      </c>
    </row>
    <row r="255" spans="1:6" ht="31.5">
      <c r="A255" s="3" t="s">
        <v>45</v>
      </c>
      <c r="B255" s="2" t="s">
        <v>207</v>
      </c>
      <c r="C255" s="2" t="s">
        <v>250</v>
      </c>
      <c r="D255" s="2" t="s">
        <v>253</v>
      </c>
      <c r="E255" s="2" t="s">
        <v>48</v>
      </c>
      <c r="F255" s="47">
        <v>531.67999999999995</v>
      </c>
    </row>
    <row r="256" spans="1:6" ht="31.5">
      <c r="A256" s="23" t="s">
        <v>11</v>
      </c>
      <c r="B256" s="24" t="s">
        <v>12</v>
      </c>
      <c r="C256" s="25"/>
      <c r="D256" s="24"/>
      <c r="E256" s="24"/>
      <c r="F256" s="53">
        <f>F257</f>
        <v>60685.420000000013</v>
      </c>
    </row>
    <row r="257" spans="1:6" s="26" customFormat="1">
      <c r="A257" s="28" t="s">
        <v>98</v>
      </c>
      <c r="B257" s="29" t="s">
        <v>12</v>
      </c>
      <c r="C257" s="29" t="s">
        <v>99</v>
      </c>
      <c r="D257" s="29"/>
      <c r="E257" s="29"/>
      <c r="F257" s="48">
        <f>F258+F269+F299+F306</f>
        <v>60685.420000000013</v>
      </c>
    </row>
    <row r="258" spans="1:6" s="27" customFormat="1">
      <c r="A258" s="38" t="s">
        <v>100</v>
      </c>
      <c r="B258" s="31" t="s">
        <v>12</v>
      </c>
      <c r="C258" s="39" t="s">
        <v>95</v>
      </c>
      <c r="D258" s="39"/>
      <c r="E258" s="39"/>
      <c r="F258" s="50">
        <f>F259</f>
        <v>10029.369999999999</v>
      </c>
    </row>
    <row r="259" spans="1:6" ht="47.25">
      <c r="A259" s="32" t="s">
        <v>21</v>
      </c>
      <c r="B259" s="33" t="s">
        <v>12</v>
      </c>
      <c r="C259" s="34" t="s">
        <v>95</v>
      </c>
      <c r="D259" s="34" t="s">
        <v>46</v>
      </c>
      <c r="E259" s="34"/>
      <c r="F259" s="63">
        <f>F260</f>
        <v>10029.369999999999</v>
      </c>
    </row>
    <row r="260" spans="1:6" ht="47.25">
      <c r="A260" s="40" t="s">
        <v>22</v>
      </c>
      <c r="B260" s="41" t="s">
        <v>12</v>
      </c>
      <c r="C260" s="42" t="s">
        <v>95</v>
      </c>
      <c r="D260" s="42" t="s">
        <v>47</v>
      </c>
      <c r="E260" s="42"/>
      <c r="F260" s="83">
        <f>F261+F263+F265+F267</f>
        <v>10029.369999999999</v>
      </c>
    </row>
    <row r="261" spans="1:6" ht="63">
      <c r="A261" s="16" t="s">
        <v>23</v>
      </c>
      <c r="B261" s="12" t="s">
        <v>12</v>
      </c>
      <c r="C261" s="2" t="s">
        <v>95</v>
      </c>
      <c r="D261" s="2" t="s">
        <v>184</v>
      </c>
      <c r="E261" s="2"/>
      <c r="F261" s="15">
        <f>F262</f>
        <v>8660</v>
      </c>
    </row>
    <row r="262" spans="1:6" ht="31.5">
      <c r="A262" s="16" t="s">
        <v>45</v>
      </c>
      <c r="B262" s="12" t="s">
        <v>12</v>
      </c>
      <c r="C262" s="2" t="s">
        <v>95</v>
      </c>
      <c r="D262" s="2" t="s">
        <v>184</v>
      </c>
      <c r="E262" s="2" t="s">
        <v>48</v>
      </c>
      <c r="F262" s="15">
        <v>8660</v>
      </c>
    </row>
    <row r="263" spans="1:6" ht="157.5">
      <c r="A263" s="16" t="s">
        <v>24</v>
      </c>
      <c r="B263" s="12" t="s">
        <v>12</v>
      </c>
      <c r="C263" s="2" t="s">
        <v>95</v>
      </c>
      <c r="D263" s="2" t="s">
        <v>185</v>
      </c>
      <c r="E263" s="2"/>
      <c r="F263" s="15">
        <f>F264</f>
        <v>308.89999999999998</v>
      </c>
    </row>
    <row r="264" spans="1:6" ht="31.5">
      <c r="A264" s="16" t="s">
        <v>45</v>
      </c>
      <c r="B264" s="12" t="s">
        <v>12</v>
      </c>
      <c r="C264" s="2" t="s">
        <v>95</v>
      </c>
      <c r="D264" s="2" t="s">
        <v>185</v>
      </c>
      <c r="E264" s="2" t="s">
        <v>48</v>
      </c>
      <c r="F264" s="15">
        <v>308.89999999999998</v>
      </c>
    </row>
    <row r="265" spans="1:6" ht="78.75">
      <c r="A265" s="16" t="s">
        <v>25</v>
      </c>
      <c r="B265" s="12" t="s">
        <v>12</v>
      </c>
      <c r="C265" s="2" t="s">
        <v>95</v>
      </c>
      <c r="D265" s="2" t="s">
        <v>186</v>
      </c>
      <c r="E265" s="2"/>
      <c r="F265" s="15">
        <f>F266</f>
        <v>0</v>
      </c>
    </row>
    <row r="266" spans="1:6" ht="31.5">
      <c r="A266" s="16" t="s">
        <v>45</v>
      </c>
      <c r="B266" s="12" t="s">
        <v>12</v>
      </c>
      <c r="C266" s="2" t="s">
        <v>95</v>
      </c>
      <c r="D266" s="2" t="s">
        <v>186</v>
      </c>
      <c r="E266" s="2" t="s">
        <v>48</v>
      </c>
      <c r="F266" s="15"/>
    </row>
    <row r="267" spans="1:6" ht="63">
      <c r="A267" s="16" t="s">
        <v>50</v>
      </c>
      <c r="B267" s="12" t="s">
        <v>12</v>
      </c>
      <c r="C267" s="2" t="s">
        <v>95</v>
      </c>
      <c r="D267" s="2" t="s">
        <v>49</v>
      </c>
      <c r="E267" s="2"/>
      <c r="F267" s="15">
        <f>F268</f>
        <v>1060.47</v>
      </c>
    </row>
    <row r="268" spans="1:6" ht="31.5">
      <c r="A268" s="16" t="s">
        <v>45</v>
      </c>
      <c r="B268" s="12" t="s">
        <v>12</v>
      </c>
      <c r="C268" s="2" t="s">
        <v>95</v>
      </c>
      <c r="D268" s="2" t="s">
        <v>49</v>
      </c>
      <c r="E268" s="2" t="s">
        <v>48</v>
      </c>
      <c r="F268" s="15">
        <v>1060.47</v>
      </c>
    </row>
    <row r="269" spans="1:6" s="27" customFormat="1">
      <c r="A269" s="38" t="s">
        <v>101</v>
      </c>
      <c r="B269" s="31" t="s">
        <v>12</v>
      </c>
      <c r="C269" s="39" t="s">
        <v>96</v>
      </c>
      <c r="D269" s="39"/>
      <c r="E269" s="39"/>
      <c r="F269" s="50">
        <f>F270</f>
        <v>47631.590000000004</v>
      </c>
    </row>
    <row r="270" spans="1:6" ht="47.25">
      <c r="A270" s="32" t="s">
        <v>21</v>
      </c>
      <c r="B270" s="33" t="s">
        <v>12</v>
      </c>
      <c r="C270" s="34" t="s">
        <v>96</v>
      </c>
      <c r="D270" s="34" t="s">
        <v>46</v>
      </c>
      <c r="E270" s="34"/>
      <c r="F270" s="63">
        <f>F271+F292</f>
        <v>47631.590000000004</v>
      </c>
    </row>
    <row r="271" spans="1:6" ht="31.5">
      <c r="A271" s="35" t="s">
        <v>26</v>
      </c>
      <c r="B271" s="36" t="s">
        <v>12</v>
      </c>
      <c r="C271" s="37" t="s">
        <v>96</v>
      </c>
      <c r="D271" s="37" t="s">
        <v>55</v>
      </c>
      <c r="E271" s="37"/>
      <c r="F271" s="51">
        <f>F272+F274+F276+F278+F280+F282+F284+F286+F288+F290</f>
        <v>43245.79</v>
      </c>
    </row>
    <row r="272" spans="1:6" ht="110.25">
      <c r="A272" s="16" t="s">
        <v>27</v>
      </c>
      <c r="B272" s="12" t="s">
        <v>12</v>
      </c>
      <c r="C272" s="2" t="s">
        <v>96</v>
      </c>
      <c r="D272" s="2" t="s">
        <v>187</v>
      </c>
      <c r="E272" s="2"/>
      <c r="F272" s="15">
        <f>F273</f>
        <v>32590.3</v>
      </c>
    </row>
    <row r="273" spans="1:6" ht="31.5">
      <c r="A273" s="16" t="s">
        <v>45</v>
      </c>
      <c r="B273" s="12" t="s">
        <v>12</v>
      </c>
      <c r="C273" s="2" t="s">
        <v>96</v>
      </c>
      <c r="D273" s="2" t="s">
        <v>187</v>
      </c>
      <c r="E273" s="2" t="s">
        <v>48</v>
      </c>
      <c r="F273" s="15">
        <v>32590.3</v>
      </c>
    </row>
    <row r="274" spans="1:6" ht="63">
      <c r="A274" s="17" t="s">
        <v>28</v>
      </c>
      <c r="B274" s="12" t="s">
        <v>12</v>
      </c>
      <c r="C274" s="2" t="s">
        <v>96</v>
      </c>
      <c r="D274" s="2" t="s">
        <v>188</v>
      </c>
      <c r="E274" s="2"/>
      <c r="F274" s="15">
        <f>F275</f>
        <v>277</v>
      </c>
    </row>
    <row r="275" spans="1:6" ht="31.5">
      <c r="A275" s="16" t="s">
        <v>45</v>
      </c>
      <c r="B275" s="12" t="s">
        <v>12</v>
      </c>
      <c r="C275" s="2" t="s">
        <v>96</v>
      </c>
      <c r="D275" s="2" t="s">
        <v>188</v>
      </c>
      <c r="E275" s="2" t="s">
        <v>48</v>
      </c>
      <c r="F275" s="15">
        <v>277</v>
      </c>
    </row>
    <row r="276" spans="1:6" ht="47.25">
      <c r="A276" s="16" t="s">
        <v>29</v>
      </c>
      <c r="B276" s="12" t="s">
        <v>12</v>
      </c>
      <c r="C276" s="2" t="s">
        <v>96</v>
      </c>
      <c r="D276" s="2" t="s">
        <v>189</v>
      </c>
      <c r="E276" s="2"/>
      <c r="F276" s="15">
        <f>F277</f>
        <v>0</v>
      </c>
    </row>
    <row r="277" spans="1:6" ht="31.5">
      <c r="A277" s="16" t="s">
        <v>45</v>
      </c>
      <c r="B277" s="12" t="s">
        <v>12</v>
      </c>
      <c r="C277" s="2" t="s">
        <v>96</v>
      </c>
      <c r="D277" s="2" t="s">
        <v>189</v>
      </c>
      <c r="E277" s="2" t="s">
        <v>48</v>
      </c>
      <c r="F277" s="15"/>
    </row>
    <row r="278" spans="1:6" ht="78.75">
      <c r="A278" s="16" t="s">
        <v>30</v>
      </c>
      <c r="B278" s="12" t="s">
        <v>12</v>
      </c>
      <c r="C278" s="2" t="s">
        <v>96</v>
      </c>
      <c r="D278" s="2" t="s">
        <v>190</v>
      </c>
      <c r="E278" s="2"/>
      <c r="F278" s="15">
        <f>F279</f>
        <v>0</v>
      </c>
    </row>
    <row r="279" spans="1:6" ht="31.5">
      <c r="A279" s="16" t="s">
        <v>45</v>
      </c>
      <c r="B279" s="12" t="s">
        <v>12</v>
      </c>
      <c r="C279" s="2" t="s">
        <v>96</v>
      </c>
      <c r="D279" s="2" t="s">
        <v>190</v>
      </c>
      <c r="E279" s="2" t="s">
        <v>48</v>
      </c>
      <c r="F279" s="15"/>
    </row>
    <row r="280" spans="1:6" ht="189">
      <c r="A280" s="16" t="s">
        <v>31</v>
      </c>
      <c r="B280" s="12" t="s">
        <v>12</v>
      </c>
      <c r="C280" s="2" t="s">
        <v>96</v>
      </c>
      <c r="D280" s="2" t="s">
        <v>191</v>
      </c>
      <c r="E280" s="2"/>
      <c r="F280" s="15">
        <f>F281</f>
        <v>582.5</v>
      </c>
    </row>
    <row r="281" spans="1:6" ht="31.5">
      <c r="A281" s="16" t="s">
        <v>45</v>
      </c>
      <c r="B281" s="12" t="s">
        <v>12</v>
      </c>
      <c r="C281" s="2" t="s">
        <v>96</v>
      </c>
      <c r="D281" s="2" t="s">
        <v>191</v>
      </c>
      <c r="E281" s="2" t="s">
        <v>48</v>
      </c>
      <c r="F281" s="15">
        <v>582.5</v>
      </c>
    </row>
    <row r="282" spans="1:6" ht="173.25">
      <c r="A282" s="16" t="s">
        <v>32</v>
      </c>
      <c r="B282" s="12" t="s">
        <v>12</v>
      </c>
      <c r="C282" s="2" t="s">
        <v>96</v>
      </c>
      <c r="D282" s="2" t="s">
        <v>192</v>
      </c>
      <c r="E282" s="2"/>
      <c r="F282" s="15">
        <f>F283</f>
        <v>90.7</v>
      </c>
    </row>
    <row r="283" spans="1:6">
      <c r="A283" s="18" t="s">
        <v>33</v>
      </c>
      <c r="B283" s="12" t="s">
        <v>12</v>
      </c>
      <c r="C283" s="2" t="s">
        <v>96</v>
      </c>
      <c r="D283" s="2" t="s">
        <v>192</v>
      </c>
      <c r="E283" s="2" t="s">
        <v>59</v>
      </c>
      <c r="F283" s="15">
        <v>90.7</v>
      </c>
    </row>
    <row r="284" spans="1:6" ht="47.25">
      <c r="A284" s="16" t="s">
        <v>34</v>
      </c>
      <c r="B284" s="12" t="s">
        <v>12</v>
      </c>
      <c r="C284" s="2" t="s">
        <v>96</v>
      </c>
      <c r="D284" s="2" t="s">
        <v>193</v>
      </c>
      <c r="E284" s="2"/>
      <c r="F284" s="15">
        <f>F285</f>
        <v>0</v>
      </c>
    </row>
    <row r="285" spans="1:6" ht="31.5">
      <c r="A285" s="16" t="s">
        <v>45</v>
      </c>
      <c r="B285" s="12" t="s">
        <v>12</v>
      </c>
      <c r="C285" s="2" t="s">
        <v>96</v>
      </c>
      <c r="D285" s="2" t="s">
        <v>193</v>
      </c>
      <c r="E285" s="2" t="s">
        <v>48</v>
      </c>
      <c r="F285" s="15">
        <v>0</v>
      </c>
    </row>
    <row r="286" spans="1:6" ht="63">
      <c r="A286" s="16" t="s">
        <v>35</v>
      </c>
      <c r="B286" s="12" t="s">
        <v>12</v>
      </c>
      <c r="C286" s="2" t="s">
        <v>96</v>
      </c>
      <c r="D286" s="2" t="s">
        <v>194</v>
      </c>
      <c r="E286" s="2"/>
      <c r="F286" s="15">
        <f>F287</f>
        <v>235</v>
      </c>
    </row>
    <row r="287" spans="1:6" ht="31.5">
      <c r="A287" s="16" t="s">
        <v>45</v>
      </c>
      <c r="B287" s="12" t="s">
        <v>12</v>
      </c>
      <c r="C287" s="2" t="s">
        <v>96</v>
      </c>
      <c r="D287" s="2" t="s">
        <v>194</v>
      </c>
      <c r="E287" s="2" t="s">
        <v>48</v>
      </c>
      <c r="F287" s="15">
        <v>235</v>
      </c>
    </row>
    <row r="288" spans="1:6" ht="47.25">
      <c r="A288" s="16" t="s">
        <v>36</v>
      </c>
      <c r="B288" s="12" t="s">
        <v>12</v>
      </c>
      <c r="C288" s="2" t="s">
        <v>96</v>
      </c>
      <c r="D288" s="12" t="s">
        <v>195</v>
      </c>
      <c r="E288" s="2"/>
      <c r="F288" s="15">
        <f>F289</f>
        <v>282</v>
      </c>
    </row>
    <row r="289" spans="1:6" ht="31.5">
      <c r="A289" s="16" t="s">
        <v>45</v>
      </c>
      <c r="B289" s="12" t="s">
        <v>12</v>
      </c>
      <c r="C289" s="2" t="s">
        <v>96</v>
      </c>
      <c r="D289" s="12" t="s">
        <v>195</v>
      </c>
      <c r="E289" s="2" t="s">
        <v>48</v>
      </c>
      <c r="F289" s="15">
        <v>282</v>
      </c>
    </row>
    <row r="290" spans="1:6" ht="78.75">
      <c r="A290" s="16" t="s">
        <v>53</v>
      </c>
      <c r="B290" s="12" t="s">
        <v>12</v>
      </c>
      <c r="C290" s="2" t="s">
        <v>96</v>
      </c>
      <c r="D290" s="12" t="s">
        <v>60</v>
      </c>
      <c r="E290" s="2"/>
      <c r="F290" s="15">
        <f>F291</f>
        <v>9188.2900000000009</v>
      </c>
    </row>
    <row r="291" spans="1:6" ht="31.5">
      <c r="A291" s="16" t="s">
        <v>45</v>
      </c>
      <c r="B291" s="12" t="s">
        <v>12</v>
      </c>
      <c r="C291" s="2" t="s">
        <v>96</v>
      </c>
      <c r="D291" s="12" t="s">
        <v>60</v>
      </c>
      <c r="E291" s="2" t="s">
        <v>48</v>
      </c>
      <c r="F291" s="15">
        <v>9188.2900000000009</v>
      </c>
    </row>
    <row r="292" spans="1:6" ht="47.25">
      <c r="A292" s="35" t="s">
        <v>102</v>
      </c>
      <c r="B292" s="36" t="s">
        <v>12</v>
      </c>
      <c r="C292" s="37" t="s">
        <v>96</v>
      </c>
      <c r="D292" s="36" t="s">
        <v>56</v>
      </c>
      <c r="E292" s="37"/>
      <c r="F292" s="51">
        <f>F293+F295+F297</f>
        <v>4385.8</v>
      </c>
    </row>
    <row r="293" spans="1:6" ht="31.5">
      <c r="A293" s="16" t="s">
        <v>37</v>
      </c>
      <c r="B293" s="12" t="s">
        <v>12</v>
      </c>
      <c r="C293" s="2" t="s">
        <v>96</v>
      </c>
      <c r="D293" s="12" t="s">
        <v>196</v>
      </c>
      <c r="E293" s="2"/>
      <c r="F293" s="15">
        <f>F294</f>
        <v>83</v>
      </c>
    </row>
    <row r="294" spans="1:6" ht="31.5">
      <c r="A294" s="16" t="s">
        <v>45</v>
      </c>
      <c r="B294" s="12" t="s">
        <v>12</v>
      </c>
      <c r="C294" s="2" t="s">
        <v>96</v>
      </c>
      <c r="D294" s="12" t="s">
        <v>196</v>
      </c>
      <c r="E294" s="2" t="s">
        <v>48</v>
      </c>
      <c r="F294" s="15">
        <v>83</v>
      </c>
    </row>
    <row r="295" spans="1:6" ht="78.75">
      <c r="A295" s="16" t="s">
        <v>38</v>
      </c>
      <c r="B295" s="12" t="s">
        <v>12</v>
      </c>
      <c r="C295" s="2" t="s">
        <v>96</v>
      </c>
      <c r="D295" s="12" t="s">
        <v>197</v>
      </c>
      <c r="E295" s="2"/>
      <c r="F295" s="15">
        <f>F296</f>
        <v>1767.7</v>
      </c>
    </row>
    <row r="296" spans="1:6" ht="31.5">
      <c r="A296" s="16" t="s">
        <v>45</v>
      </c>
      <c r="B296" s="12" t="s">
        <v>12</v>
      </c>
      <c r="C296" s="2" t="s">
        <v>96</v>
      </c>
      <c r="D296" s="12" t="s">
        <v>197</v>
      </c>
      <c r="E296" s="2" t="s">
        <v>48</v>
      </c>
      <c r="F296" s="15">
        <v>1767.7</v>
      </c>
    </row>
    <row r="297" spans="1:6" ht="47.25">
      <c r="A297" s="16" t="s">
        <v>54</v>
      </c>
      <c r="B297" s="12" t="s">
        <v>12</v>
      </c>
      <c r="C297" s="2" t="s">
        <v>96</v>
      </c>
      <c r="D297" s="12" t="s">
        <v>61</v>
      </c>
      <c r="E297" s="2"/>
      <c r="F297" s="15">
        <f>F298</f>
        <v>2535.1</v>
      </c>
    </row>
    <row r="298" spans="1:6" ht="31.5">
      <c r="A298" s="16" t="s">
        <v>45</v>
      </c>
      <c r="B298" s="12" t="s">
        <v>12</v>
      </c>
      <c r="C298" s="2" t="s">
        <v>96</v>
      </c>
      <c r="D298" s="12" t="s">
        <v>61</v>
      </c>
      <c r="E298" s="2" t="s">
        <v>48</v>
      </c>
      <c r="F298" s="15">
        <v>2535.1</v>
      </c>
    </row>
    <row r="299" spans="1:6">
      <c r="A299" s="38" t="s">
        <v>370</v>
      </c>
      <c r="B299" s="31" t="s">
        <v>12</v>
      </c>
      <c r="C299" s="39" t="s">
        <v>369</v>
      </c>
      <c r="D299" s="31"/>
      <c r="E299" s="39"/>
      <c r="F299" s="50">
        <f>F300</f>
        <v>644.29999999999995</v>
      </c>
    </row>
    <row r="300" spans="1:6" ht="47.25">
      <c r="A300" s="32" t="s">
        <v>21</v>
      </c>
      <c r="B300" s="33" t="s">
        <v>12</v>
      </c>
      <c r="C300" s="34" t="s">
        <v>369</v>
      </c>
      <c r="D300" s="34" t="s">
        <v>46</v>
      </c>
      <c r="E300" s="34"/>
      <c r="F300" s="63">
        <f>F301</f>
        <v>644.29999999999995</v>
      </c>
    </row>
    <row r="301" spans="1:6" ht="31.5">
      <c r="A301" s="35" t="s">
        <v>103</v>
      </c>
      <c r="B301" s="36" t="s">
        <v>12</v>
      </c>
      <c r="C301" s="37" t="s">
        <v>369</v>
      </c>
      <c r="D301" s="36" t="s">
        <v>57</v>
      </c>
      <c r="E301" s="37"/>
      <c r="F301" s="51">
        <f>F302+F304</f>
        <v>644.29999999999995</v>
      </c>
    </row>
    <row r="302" spans="1:6">
      <c r="A302" s="16" t="s">
        <v>379</v>
      </c>
      <c r="B302" s="12" t="s">
        <v>12</v>
      </c>
      <c r="C302" s="2" t="s">
        <v>369</v>
      </c>
      <c r="D302" s="12" t="s">
        <v>380</v>
      </c>
      <c r="E302" s="2"/>
      <c r="F302" s="15">
        <f>F303</f>
        <v>579.29999999999995</v>
      </c>
    </row>
    <row r="303" spans="1:6" ht="31.5">
      <c r="A303" s="16" t="s">
        <v>45</v>
      </c>
      <c r="B303" s="12" t="s">
        <v>12</v>
      </c>
      <c r="C303" s="2" t="s">
        <v>369</v>
      </c>
      <c r="D303" s="12" t="s">
        <v>62</v>
      </c>
      <c r="E303" s="2">
        <v>600</v>
      </c>
      <c r="F303" s="15">
        <v>579.29999999999995</v>
      </c>
    </row>
    <row r="304" spans="1:6" ht="47.25">
      <c r="A304" s="16" t="s">
        <v>39</v>
      </c>
      <c r="B304" s="12" t="s">
        <v>12</v>
      </c>
      <c r="C304" s="2" t="s">
        <v>369</v>
      </c>
      <c r="D304" s="12" t="s">
        <v>63</v>
      </c>
      <c r="E304" s="2"/>
      <c r="F304" s="15">
        <f>F305</f>
        <v>65</v>
      </c>
    </row>
    <row r="305" spans="1:6" ht="31.5">
      <c r="A305" s="16" t="s">
        <v>45</v>
      </c>
      <c r="B305" s="12" t="s">
        <v>12</v>
      </c>
      <c r="C305" s="2" t="s">
        <v>369</v>
      </c>
      <c r="D305" s="12" t="s">
        <v>63</v>
      </c>
      <c r="E305" s="2" t="s">
        <v>48</v>
      </c>
      <c r="F305" s="15">
        <v>65</v>
      </c>
    </row>
    <row r="306" spans="1:6">
      <c r="A306" s="38" t="s">
        <v>104</v>
      </c>
      <c r="B306" s="31" t="s">
        <v>12</v>
      </c>
      <c r="C306" s="39" t="s">
        <v>97</v>
      </c>
      <c r="D306" s="31"/>
      <c r="E306" s="39"/>
      <c r="F306" s="50">
        <f>F307</f>
        <v>2380.16</v>
      </c>
    </row>
    <row r="307" spans="1:6" ht="47.25">
      <c r="A307" s="32" t="s">
        <v>21</v>
      </c>
      <c r="B307" s="33" t="s">
        <v>12</v>
      </c>
      <c r="C307" s="34" t="s">
        <v>97</v>
      </c>
      <c r="D307" s="34" t="s">
        <v>46</v>
      </c>
      <c r="E307" s="34"/>
      <c r="F307" s="63">
        <f>F308</f>
        <v>2380.16</v>
      </c>
    </row>
    <row r="308" spans="1:6" ht="31.5">
      <c r="A308" s="35" t="s">
        <v>40</v>
      </c>
      <c r="B308" s="36" t="s">
        <v>12</v>
      </c>
      <c r="C308" s="37" t="s">
        <v>97</v>
      </c>
      <c r="D308" s="36" t="s">
        <v>58</v>
      </c>
      <c r="E308" s="37"/>
      <c r="F308" s="51">
        <f>F309</f>
        <v>2380.16</v>
      </c>
    </row>
    <row r="309" spans="1:6" ht="31.5">
      <c r="A309" s="16" t="s">
        <v>343</v>
      </c>
      <c r="B309" s="12" t="s">
        <v>12</v>
      </c>
      <c r="C309" s="2" t="s">
        <v>97</v>
      </c>
      <c r="D309" s="12" t="s">
        <v>344</v>
      </c>
      <c r="E309" s="2"/>
      <c r="F309" s="15">
        <f>F310+F313</f>
        <v>2380.16</v>
      </c>
    </row>
    <row r="310" spans="1:6" ht="47.25">
      <c r="A310" s="16" t="s">
        <v>41</v>
      </c>
      <c r="B310" s="12" t="s">
        <v>12</v>
      </c>
      <c r="C310" s="2" t="s">
        <v>97</v>
      </c>
      <c r="D310" s="12" t="s">
        <v>64</v>
      </c>
      <c r="E310" s="2"/>
      <c r="F310" s="15">
        <f>F311+F312</f>
        <v>841</v>
      </c>
    </row>
    <row r="311" spans="1:6" ht="63">
      <c r="A311" s="16" t="s">
        <v>42</v>
      </c>
      <c r="B311" s="12" t="s">
        <v>12</v>
      </c>
      <c r="C311" s="2" t="s">
        <v>97</v>
      </c>
      <c r="D311" s="12" t="s">
        <v>64</v>
      </c>
      <c r="E311" s="2" t="s">
        <v>65</v>
      </c>
      <c r="F311" s="15">
        <v>754.9</v>
      </c>
    </row>
    <row r="312" spans="1:6" ht="31.5">
      <c r="A312" s="16" t="s">
        <v>43</v>
      </c>
      <c r="B312" s="12" t="s">
        <v>12</v>
      </c>
      <c r="C312" s="2" t="s">
        <v>97</v>
      </c>
      <c r="D312" s="12" t="s">
        <v>64</v>
      </c>
      <c r="E312" s="2" t="s">
        <v>66</v>
      </c>
      <c r="F312" s="15">
        <v>86.1</v>
      </c>
    </row>
    <row r="313" spans="1:6" ht="63">
      <c r="A313" s="16" t="s">
        <v>44</v>
      </c>
      <c r="B313" s="12" t="s">
        <v>12</v>
      </c>
      <c r="C313" s="2" t="s">
        <v>97</v>
      </c>
      <c r="D313" s="12" t="s">
        <v>67</v>
      </c>
      <c r="E313" s="2"/>
      <c r="F313" s="15">
        <f>F314+F315</f>
        <v>1539.1599999999999</v>
      </c>
    </row>
    <row r="314" spans="1:6" ht="63">
      <c r="A314" s="16" t="s">
        <v>42</v>
      </c>
      <c r="B314" s="12" t="s">
        <v>12</v>
      </c>
      <c r="C314" s="2" t="s">
        <v>97</v>
      </c>
      <c r="D314" s="12" t="s">
        <v>67</v>
      </c>
      <c r="E314" s="2" t="s">
        <v>65</v>
      </c>
      <c r="F314" s="15">
        <v>1259.8</v>
      </c>
    </row>
    <row r="315" spans="1:6" ht="31.5">
      <c r="A315" s="16" t="s">
        <v>43</v>
      </c>
      <c r="B315" s="12" t="s">
        <v>12</v>
      </c>
      <c r="C315" s="2" t="s">
        <v>97</v>
      </c>
      <c r="D315" s="12" t="s">
        <v>67</v>
      </c>
      <c r="E315" s="2" t="s">
        <v>66</v>
      </c>
      <c r="F315" s="15">
        <v>279.36</v>
      </c>
    </row>
    <row r="316" spans="1:6" ht="31.5">
      <c r="A316" s="23" t="s">
        <v>16</v>
      </c>
      <c r="B316" s="24">
        <v>909</v>
      </c>
      <c r="C316" s="56"/>
      <c r="D316" s="25"/>
      <c r="E316" s="25"/>
      <c r="F316" s="53">
        <f>F317</f>
        <v>4836.1499999999996</v>
      </c>
    </row>
    <row r="317" spans="1:6" s="26" customFormat="1">
      <c r="A317" s="57" t="s">
        <v>105</v>
      </c>
      <c r="B317" s="58" t="s">
        <v>51</v>
      </c>
      <c r="C317" s="58" t="s">
        <v>106</v>
      </c>
      <c r="D317" s="58"/>
      <c r="E317" s="58"/>
      <c r="F317" s="59">
        <f>F318</f>
        <v>4836.1499999999996</v>
      </c>
    </row>
    <row r="318" spans="1:6" s="26" customFormat="1">
      <c r="A318" s="30" t="s">
        <v>107</v>
      </c>
      <c r="B318" s="31" t="s">
        <v>51</v>
      </c>
      <c r="C318" s="31" t="s">
        <v>108</v>
      </c>
      <c r="D318" s="31"/>
      <c r="E318" s="31"/>
      <c r="F318" s="60">
        <f>F319</f>
        <v>4836.1499999999996</v>
      </c>
    </row>
    <row r="319" spans="1:6" s="22" customFormat="1" ht="47.25">
      <c r="A319" s="32" t="s">
        <v>340</v>
      </c>
      <c r="B319" s="34" t="s">
        <v>51</v>
      </c>
      <c r="C319" s="34" t="s">
        <v>108</v>
      </c>
      <c r="D319" s="34" t="s">
        <v>84</v>
      </c>
      <c r="E319" s="34"/>
      <c r="F319" s="49">
        <f>F320</f>
        <v>4836.1499999999996</v>
      </c>
    </row>
    <row r="320" spans="1:6" ht="31.5">
      <c r="A320" s="65" t="s">
        <v>392</v>
      </c>
      <c r="B320" s="36" t="s">
        <v>51</v>
      </c>
      <c r="C320" s="36" t="s">
        <v>108</v>
      </c>
      <c r="D320" s="36" t="s">
        <v>86</v>
      </c>
      <c r="E320" s="36"/>
      <c r="F320" s="51">
        <f>F321+F324+F329</f>
        <v>4836.1499999999996</v>
      </c>
    </row>
    <row r="321" spans="1:6" ht="63">
      <c r="A321" s="61" t="s">
        <v>74</v>
      </c>
      <c r="B321" s="12" t="s">
        <v>51</v>
      </c>
      <c r="C321" s="12" t="s">
        <v>108</v>
      </c>
      <c r="D321" s="12" t="s">
        <v>87</v>
      </c>
      <c r="E321" s="12"/>
      <c r="F321" s="15">
        <f>F322+F323</f>
        <v>2090.42</v>
      </c>
    </row>
    <row r="322" spans="1:6" ht="63">
      <c r="A322" s="19" t="s">
        <v>42</v>
      </c>
      <c r="B322" s="12" t="s">
        <v>51</v>
      </c>
      <c r="C322" s="12" t="s">
        <v>108</v>
      </c>
      <c r="D322" s="12" t="s">
        <v>88</v>
      </c>
      <c r="E322" s="12" t="s">
        <v>65</v>
      </c>
      <c r="F322" s="15">
        <v>1750.65</v>
      </c>
    </row>
    <row r="323" spans="1:6" ht="31.5">
      <c r="A323" s="19" t="s">
        <v>43</v>
      </c>
      <c r="B323" s="12" t="s">
        <v>51</v>
      </c>
      <c r="C323" s="12" t="s">
        <v>108</v>
      </c>
      <c r="D323" s="12" t="s">
        <v>88</v>
      </c>
      <c r="E323" s="12" t="s">
        <v>66</v>
      </c>
      <c r="F323" s="15">
        <v>339.77</v>
      </c>
    </row>
    <row r="324" spans="1:6" ht="47.25">
      <c r="A324" s="61" t="s">
        <v>75</v>
      </c>
      <c r="B324" s="12" t="s">
        <v>51</v>
      </c>
      <c r="C324" s="12" t="s">
        <v>108</v>
      </c>
      <c r="D324" s="12" t="s">
        <v>89</v>
      </c>
      <c r="E324" s="12"/>
      <c r="F324" s="15">
        <f>F325+F327</f>
        <v>190.5</v>
      </c>
    </row>
    <row r="325" spans="1:6" ht="31.5">
      <c r="A325" s="61" t="s">
        <v>393</v>
      </c>
      <c r="B325" s="12" t="s">
        <v>51</v>
      </c>
      <c r="C325" s="12" t="s">
        <v>108</v>
      </c>
      <c r="D325" s="12" t="s">
        <v>90</v>
      </c>
      <c r="E325" s="12"/>
      <c r="F325" s="15">
        <f>F326</f>
        <v>100</v>
      </c>
    </row>
    <row r="326" spans="1:6" ht="31.5">
      <c r="A326" s="19" t="s">
        <v>43</v>
      </c>
      <c r="B326" s="12" t="s">
        <v>51</v>
      </c>
      <c r="C326" s="12" t="s">
        <v>108</v>
      </c>
      <c r="D326" s="12" t="s">
        <v>90</v>
      </c>
      <c r="E326" s="12" t="s">
        <v>66</v>
      </c>
      <c r="F326" s="15">
        <v>100</v>
      </c>
    </row>
    <row r="327" spans="1:6">
      <c r="A327" s="61" t="s">
        <v>76</v>
      </c>
      <c r="B327" s="12" t="s">
        <v>51</v>
      </c>
      <c r="C327" s="12" t="s">
        <v>108</v>
      </c>
      <c r="D327" s="12" t="s">
        <v>91</v>
      </c>
      <c r="E327" s="12"/>
      <c r="F327" s="15">
        <f>F328</f>
        <v>90.5</v>
      </c>
    </row>
    <row r="328" spans="1:6" ht="31.5">
      <c r="A328" s="19" t="s">
        <v>43</v>
      </c>
      <c r="B328" s="12" t="s">
        <v>51</v>
      </c>
      <c r="C328" s="12" t="s">
        <v>108</v>
      </c>
      <c r="D328" s="12" t="s">
        <v>91</v>
      </c>
      <c r="E328" s="12" t="s">
        <v>66</v>
      </c>
      <c r="F328" s="15">
        <v>90.5</v>
      </c>
    </row>
    <row r="329" spans="1:6" ht="63">
      <c r="A329" s="20" t="s">
        <v>386</v>
      </c>
      <c r="B329" s="12" t="s">
        <v>51</v>
      </c>
      <c r="C329" s="12" t="s">
        <v>108</v>
      </c>
      <c r="D329" s="12" t="s">
        <v>198</v>
      </c>
      <c r="E329" s="12"/>
      <c r="F329" s="15">
        <f>F330</f>
        <v>2555.23</v>
      </c>
    </row>
    <row r="330" spans="1:6" s="22" customFormat="1" ht="63">
      <c r="A330" s="19" t="s">
        <v>42</v>
      </c>
      <c r="B330" s="12" t="s">
        <v>51</v>
      </c>
      <c r="C330" s="12" t="s">
        <v>108</v>
      </c>
      <c r="D330" s="12" t="s">
        <v>198</v>
      </c>
      <c r="E330" s="12" t="s">
        <v>65</v>
      </c>
      <c r="F330" s="15">
        <v>2555.23</v>
      </c>
    </row>
    <row r="331" spans="1:6">
      <c r="A331" s="23" t="s">
        <v>13</v>
      </c>
      <c r="B331" s="24">
        <v>910</v>
      </c>
      <c r="C331" s="25"/>
      <c r="D331" s="25"/>
      <c r="E331" s="25"/>
      <c r="F331" s="53">
        <f>F332+F361</f>
        <v>10795.98</v>
      </c>
    </row>
    <row r="332" spans="1:6" s="26" customFormat="1">
      <c r="A332" s="57" t="s">
        <v>105</v>
      </c>
      <c r="B332" s="58" t="s">
        <v>52</v>
      </c>
      <c r="C332" s="58" t="s">
        <v>106</v>
      </c>
      <c r="D332" s="58"/>
      <c r="E332" s="58"/>
      <c r="F332" s="59">
        <f>F333+F351</f>
        <v>9435.01</v>
      </c>
    </row>
    <row r="333" spans="1:6" s="26" customFormat="1">
      <c r="A333" s="30" t="s">
        <v>107</v>
      </c>
      <c r="B333" s="31" t="s">
        <v>52</v>
      </c>
      <c r="C333" s="31" t="s">
        <v>108</v>
      </c>
      <c r="D333" s="31"/>
      <c r="E333" s="31"/>
      <c r="F333" s="60">
        <f>F334+F346</f>
        <v>8075.66</v>
      </c>
    </row>
    <row r="334" spans="1:6" s="22" customFormat="1" ht="47.25">
      <c r="A334" s="32" t="s">
        <v>340</v>
      </c>
      <c r="B334" s="34" t="s">
        <v>52</v>
      </c>
      <c r="C334" s="34" t="s">
        <v>108</v>
      </c>
      <c r="D334" s="34" t="s">
        <v>84</v>
      </c>
      <c r="E334" s="34"/>
      <c r="F334" s="49">
        <f>F335</f>
        <v>8055.66</v>
      </c>
    </row>
    <row r="335" spans="1:6" ht="31.5">
      <c r="A335" s="65" t="s">
        <v>337</v>
      </c>
      <c r="B335" s="36" t="s">
        <v>52</v>
      </c>
      <c r="C335" s="36" t="s">
        <v>108</v>
      </c>
      <c r="D335" s="36" t="s">
        <v>92</v>
      </c>
      <c r="E335" s="36"/>
      <c r="F335" s="51">
        <f>F336+F339+F342+F344</f>
        <v>8055.66</v>
      </c>
    </row>
    <row r="336" spans="1:6" ht="31.5">
      <c r="A336" s="19" t="s">
        <v>376</v>
      </c>
      <c r="B336" s="12" t="s">
        <v>52</v>
      </c>
      <c r="C336" s="12" t="s">
        <v>108</v>
      </c>
      <c r="D336" s="12" t="s">
        <v>338</v>
      </c>
      <c r="E336" s="12"/>
      <c r="F336" s="15">
        <f>F337+F338</f>
        <v>3045.65</v>
      </c>
    </row>
    <row r="337" spans="1:6" ht="63">
      <c r="A337" s="19" t="s">
        <v>42</v>
      </c>
      <c r="B337" s="12" t="s">
        <v>52</v>
      </c>
      <c r="C337" s="12" t="s">
        <v>108</v>
      </c>
      <c r="D337" s="12" t="s">
        <v>93</v>
      </c>
      <c r="E337" s="12" t="s">
        <v>65</v>
      </c>
      <c r="F337" s="15">
        <v>2278.75</v>
      </c>
    </row>
    <row r="338" spans="1:6" ht="31.5">
      <c r="A338" s="19" t="s">
        <v>43</v>
      </c>
      <c r="B338" s="12" t="s">
        <v>52</v>
      </c>
      <c r="C338" s="12" t="s">
        <v>108</v>
      </c>
      <c r="D338" s="12" t="s">
        <v>93</v>
      </c>
      <c r="E338" s="12" t="s">
        <v>66</v>
      </c>
      <c r="F338" s="15">
        <v>766.9</v>
      </c>
    </row>
    <row r="339" spans="1:6" ht="31.5">
      <c r="A339" s="19" t="s">
        <v>377</v>
      </c>
      <c r="B339" s="12" t="s">
        <v>52</v>
      </c>
      <c r="C339" s="12" t="s">
        <v>108</v>
      </c>
      <c r="D339" s="12" t="s">
        <v>339</v>
      </c>
      <c r="E339" s="12"/>
      <c r="F339" s="15">
        <f>F340+F341</f>
        <v>804.24</v>
      </c>
    </row>
    <row r="340" spans="1:6" ht="63">
      <c r="A340" s="19" t="s">
        <v>42</v>
      </c>
      <c r="B340" s="12" t="s">
        <v>52</v>
      </c>
      <c r="C340" s="12" t="s">
        <v>108</v>
      </c>
      <c r="D340" s="12" t="s">
        <v>94</v>
      </c>
      <c r="E340" s="12" t="s">
        <v>65</v>
      </c>
      <c r="F340" s="15">
        <v>541.55999999999995</v>
      </c>
    </row>
    <row r="341" spans="1:6" ht="31.5">
      <c r="A341" s="19" t="s">
        <v>43</v>
      </c>
      <c r="B341" s="12" t="s">
        <v>52</v>
      </c>
      <c r="C341" s="12" t="s">
        <v>108</v>
      </c>
      <c r="D341" s="12" t="s">
        <v>94</v>
      </c>
      <c r="E341" s="12" t="s">
        <v>66</v>
      </c>
      <c r="F341" s="15">
        <v>262.68</v>
      </c>
    </row>
    <row r="342" spans="1:6" ht="63">
      <c r="A342" s="19" t="s">
        <v>386</v>
      </c>
      <c r="B342" s="12" t="s">
        <v>52</v>
      </c>
      <c r="C342" s="12" t="s">
        <v>108</v>
      </c>
      <c r="D342" s="12" t="s">
        <v>199</v>
      </c>
      <c r="E342" s="12"/>
      <c r="F342" s="15">
        <f>F343</f>
        <v>4088.37</v>
      </c>
    </row>
    <row r="343" spans="1:6" ht="63">
      <c r="A343" s="19" t="s">
        <v>42</v>
      </c>
      <c r="B343" s="12" t="s">
        <v>52</v>
      </c>
      <c r="C343" s="12" t="s">
        <v>108</v>
      </c>
      <c r="D343" s="12" t="s">
        <v>199</v>
      </c>
      <c r="E343" s="12" t="s">
        <v>65</v>
      </c>
      <c r="F343" s="15">
        <v>4088.37</v>
      </c>
    </row>
    <row r="344" spans="1:6" ht="47.25">
      <c r="A344" s="19" t="s">
        <v>77</v>
      </c>
      <c r="B344" s="12" t="s">
        <v>52</v>
      </c>
      <c r="C344" s="12" t="s">
        <v>108</v>
      </c>
      <c r="D344" s="12" t="s">
        <v>200</v>
      </c>
      <c r="E344" s="12"/>
      <c r="F344" s="15">
        <f>F345</f>
        <v>117.4</v>
      </c>
    </row>
    <row r="345" spans="1:6" ht="63">
      <c r="A345" s="19" t="s">
        <v>42</v>
      </c>
      <c r="B345" s="12" t="s">
        <v>52</v>
      </c>
      <c r="C345" s="12" t="s">
        <v>108</v>
      </c>
      <c r="D345" s="12" t="s">
        <v>200</v>
      </c>
      <c r="E345" s="12" t="s">
        <v>65</v>
      </c>
      <c r="F345" s="15">
        <v>117.4</v>
      </c>
    </row>
    <row r="346" spans="1:6" s="73" customFormat="1" ht="31.5">
      <c r="A346" s="32" t="s">
        <v>341</v>
      </c>
      <c r="B346" s="34" t="s">
        <v>52</v>
      </c>
      <c r="C346" s="34" t="s">
        <v>108</v>
      </c>
      <c r="D346" s="34" t="s">
        <v>137</v>
      </c>
      <c r="E346" s="34"/>
      <c r="F346" s="49">
        <f>F347</f>
        <v>20</v>
      </c>
    </row>
    <row r="347" spans="1:6" s="75" customFormat="1" ht="47.25">
      <c r="A347" s="74" t="s">
        <v>357</v>
      </c>
      <c r="B347" s="37" t="s">
        <v>52</v>
      </c>
      <c r="C347" s="37" t="s">
        <v>108</v>
      </c>
      <c r="D347" s="37" t="s">
        <v>168</v>
      </c>
      <c r="E347" s="37"/>
      <c r="F347" s="52">
        <f>F348</f>
        <v>20</v>
      </c>
    </row>
    <row r="348" spans="1:6" ht="31.5">
      <c r="A348" s="19" t="s">
        <v>358</v>
      </c>
      <c r="B348" s="12" t="s">
        <v>52</v>
      </c>
      <c r="C348" s="12" t="s">
        <v>108</v>
      </c>
      <c r="D348" s="12" t="s">
        <v>359</v>
      </c>
      <c r="E348" s="12"/>
      <c r="F348" s="15">
        <f>F349</f>
        <v>20</v>
      </c>
    </row>
    <row r="349" spans="1:6" ht="31.5">
      <c r="A349" s="19" t="s">
        <v>43</v>
      </c>
      <c r="B349" s="12" t="s">
        <v>52</v>
      </c>
      <c r="C349" s="12" t="s">
        <v>108</v>
      </c>
      <c r="D349" s="12" t="s">
        <v>359</v>
      </c>
      <c r="E349" s="12"/>
      <c r="F349" s="15">
        <f>F350</f>
        <v>20</v>
      </c>
    </row>
    <row r="350" spans="1:6" ht="31.5">
      <c r="A350" s="19" t="s">
        <v>131</v>
      </c>
      <c r="B350" s="12" t="s">
        <v>52</v>
      </c>
      <c r="C350" s="12" t="s">
        <v>108</v>
      </c>
      <c r="D350" s="12" t="s">
        <v>359</v>
      </c>
      <c r="E350" s="12" t="s">
        <v>66</v>
      </c>
      <c r="F350" s="15">
        <v>20</v>
      </c>
    </row>
    <row r="351" spans="1:6" s="26" customFormat="1">
      <c r="A351" s="30" t="s">
        <v>394</v>
      </c>
      <c r="B351" s="31" t="s">
        <v>52</v>
      </c>
      <c r="C351" s="31" t="s">
        <v>109</v>
      </c>
      <c r="D351" s="31"/>
      <c r="E351" s="31"/>
      <c r="F351" s="60">
        <f>F352+F356</f>
        <v>1359.3500000000001</v>
      </c>
    </row>
    <row r="352" spans="1:6" s="22" customFormat="1" ht="47.25">
      <c r="A352" s="62" t="s">
        <v>340</v>
      </c>
      <c r="B352" s="33" t="s">
        <v>52</v>
      </c>
      <c r="C352" s="33" t="s">
        <v>109</v>
      </c>
      <c r="D352" s="33" t="s">
        <v>84</v>
      </c>
      <c r="E352" s="33"/>
      <c r="F352" s="63">
        <f>F353</f>
        <v>1274.21</v>
      </c>
    </row>
    <row r="353" spans="1:6" s="75" customFormat="1">
      <c r="A353" s="74" t="s">
        <v>73</v>
      </c>
      <c r="B353" s="37" t="s">
        <v>52</v>
      </c>
      <c r="C353" s="37" t="s">
        <v>109</v>
      </c>
      <c r="D353" s="37" t="s">
        <v>387</v>
      </c>
      <c r="E353" s="37"/>
      <c r="F353" s="52">
        <f>F354+F355</f>
        <v>1274.21</v>
      </c>
    </row>
    <row r="354" spans="1:6" ht="63">
      <c r="A354" s="19" t="s">
        <v>42</v>
      </c>
      <c r="B354" s="12" t="s">
        <v>52</v>
      </c>
      <c r="C354" s="12" t="s">
        <v>109</v>
      </c>
      <c r="D354" s="12" t="s">
        <v>85</v>
      </c>
      <c r="E354" s="12" t="s">
        <v>65</v>
      </c>
      <c r="F354" s="15">
        <v>1176.22</v>
      </c>
    </row>
    <row r="355" spans="1:6" s="22" customFormat="1" ht="31.5">
      <c r="A355" s="19" t="s">
        <v>43</v>
      </c>
      <c r="B355" s="12" t="s">
        <v>52</v>
      </c>
      <c r="C355" s="12" t="s">
        <v>109</v>
      </c>
      <c r="D355" s="12" t="s">
        <v>85</v>
      </c>
      <c r="E355" s="12" t="s">
        <v>66</v>
      </c>
      <c r="F355" s="15">
        <v>97.99</v>
      </c>
    </row>
    <row r="356" spans="1:6" ht="31.5">
      <c r="A356" s="32" t="s">
        <v>341</v>
      </c>
      <c r="B356" s="33" t="s">
        <v>52</v>
      </c>
      <c r="C356" s="33" t="s">
        <v>109</v>
      </c>
      <c r="D356" s="33" t="s">
        <v>137</v>
      </c>
      <c r="E356" s="33"/>
      <c r="F356" s="49">
        <f>F357</f>
        <v>85.14</v>
      </c>
    </row>
    <row r="357" spans="1:6" s="75" customFormat="1" ht="47.25">
      <c r="A357" s="74" t="s">
        <v>342</v>
      </c>
      <c r="B357" s="37" t="s">
        <v>52</v>
      </c>
      <c r="C357" s="37" t="s">
        <v>109</v>
      </c>
      <c r="D357" s="37" t="s">
        <v>174</v>
      </c>
      <c r="E357" s="37"/>
      <c r="F357" s="52">
        <f>F358</f>
        <v>85.14</v>
      </c>
    </row>
    <row r="358" spans="1:6" s="22" customFormat="1" ht="31.5">
      <c r="A358" s="19" t="s">
        <v>360</v>
      </c>
      <c r="B358" s="12" t="s">
        <v>52</v>
      </c>
      <c r="C358" s="12" t="s">
        <v>109</v>
      </c>
      <c r="D358" s="12" t="s">
        <v>175</v>
      </c>
      <c r="E358" s="12"/>
      <c r="F358" s="15">
        <f>F359</f>
        <v>85.14</v>
      </c>
    </row>
    <row r="359" spans="1:6" s="22" customFormat="1" ht="31.5">
      <c r="A359" s="19" t="s">
        <v>176</v>
      </c>
      <c r="B359" s="12" t="s">
        <v>52</v>
      </c>
      <c r="C359" s="12" t="s">
        <v>109</v>
      </c>
      <c r="D359" s="12" t="s">
        <v>177</v>
      </c>
      <c r="E359" s="12"/>
      <c r="F359" s="15">
        <f>F360</f>
        <v>85.14</v>
      </c>
    </row>
    <row r="360" spans="1:6" s="22" customFormat="1" ht="31.5">
      <c r="A360" s="19" t="s">
        <v>43</v>
      </c>
      <c r="B360" s="12" t="s">
        <v>52</v>
      </c>
      <c r="C360" s="12" t="s">
        <v>109</v>
      </c>
      <c r="D360" s="12" t="s">
        <v>177</v>
      </c>
      <c r="E360" s="12" t="s">
        <v>66</v>
      </c>
      <c r="F360" s="15">
        <v>85.14</v>
      </c>
    </row>
    <row r="361" spans="1:6" s="64" customFormat="1">
      <c r="A361" s="57" t="s">
        <v>111</v>
      </c>
      <c r="B361" s="58" t="s">
        <v>52</v>
      </c>
      <c r="C361" s="58" t="s">
        <v>112</v>
      </c>
      <c r="D361" s="58"/>
      <c r="E361" s="58"/>
      <c r="F361" s="59">
        <f>F362+F367+F374</f>
        <v>1360.9699999999998</v>
      </c>
    </row>
    <row r="362" spans="1:6" s="26" customFormat="1">
      <c r="A362" s="30" t="s">
        <v>332</v>
      </c>
      <c r="B362" s="31" t="s">
        <v>52</v>
      </c>
      <c r="C362" s="31" t="s">
        <v>331</v>
      </c>
      <c r="D362" s="31"/>
      <c r="E362" s="31"/>
      <c r="F362" s="60">
        <f>F363</f>
        <v>423.2</v>
      </c>
    </row>
    <row r="363" spans="1:6" ht="63">
      <c r="A363" s="32" t="s">
        <v>365</v>
      </c>
      <c r="B363" s="33" t="s">
        <v>52</v>
      </c>
      <c r="C363" s="33" t="s">
        <v>331</v>
      </c>
      <c r="D363" s="33" t="s">
        <v>78</v>
      </c>
      <c r="E363" s="33"/>
      <c r="F363" s="49">
        <f>F364</f>
        <v>423.2</v>
      </c>
    </row>
    <row r="364" spans="1:6" ht="31.5">
      <c r="A364" s="16" t="s">
        <v>68</v>
      </c>
      <c r="B364" s="12" t="s">
        <v>52</v>
      </c>
      <c r="C364" s="12" t="s">
        <v>331</v>
      </c>
      <c r="D364" s="12" t="s">
        <v>201</v>
      </c>
      <c r="E364" s="12"/>
      <c r="F364" s="15">
        <f>F365+F366</f>
        <v>423.2</v>
      </c>
    </row>
    <row r="365" spans="1:6" ht="63">
      <c r="A365" s="16" t="s">
        <v>42</v>
      </c>
      <c r="B365" s="12" t="s">
        <v>52</v>
      </c>
      <c r="C365" s="12" t="s">
        <v>331</v>
      </c>
      <c r="D365" s="12" t="s">
        <v>201</v>
      </c>
      <c r="E365" s="12" t="s">
        <v>65</v>
      </c>
      <c r="F365" s="47">
        <v>323.2</v>
      </c>
    </row>
    <row r="366" spans="1:6" ht="31.5">
      <c r="A366" s="16" t="s">
        <v>43</v>
      </c>
      <c r="B366" s="12" t="s">
        <v>52</v>
      </c>
      <c r="C366" s="12" t="s">
        <v>331</v>
      </c>
      <c r="D366" s="12" t="s">
        <v>201</v>
      </c>
      <c r="E366" s="12" t="s">
        <v>66</v>
      </c>
      <c r="F366" s="15">
        <v>100</v>
      </c>
    </row>
    <row r="367" spans="1:6" s="26" customFormat="1">
      <c r="A367" s="30" t="s">
        <v>334</v>
      </c>
      <c r="B367" s="31" t="s">
        <v>52</v>
      </c>
      <c r="C367" s="31" t="s">
        <v>333</v>
      </c>
      <c r="D367" s="31"/>
      <c r="E367" s="31"/>
      <c r="F367" s="60">
        <f>F368</f>
        <v>292.93</v>
      </c>
    </row>
    <row r="368" spans="1:6" ht="63">
      <c r="A368" s="32" t="s">
        <v>365</v>
      </c>
      <c r="B368" s="33" t="s">
        <v>52</v>
      </c>
      <c r="C368" s="33" t="s">
        <v>333</v>
      </c>
      <c r="D368" s="33" t="s">
        <v>78</v>
      </c>
      <c r="E368" s="33"/>
      <c r="F368" s="49">
        <f>F369+F371</f>
        <v>292.93</v>
      </c>
    </row>
    <row r="369" spans="1:6" ht="157.5">
      <c r="A369" s="16" t="s">
        <v>69</v>
      </c>
      <c r="B369" s="12" t="s">
        <v>52</v>
      </c>
      <c r="C369" s="12" t="s">
        <v>333</v>
      </c>
      <c r="D369" s="12" t="s">
        <v>202</v>
      </c>
      <c r="E369" s="12"/>
      <c r="F369" s="15">
        <f>F370</f>
        <v>50</v>
      </c>
    </row>
    <row r="370" spans="1:6" ht="31.5">
      <c r="A370" s="16" t="s">
        <v>43</v>
      </c>
      <c r="B370" s="12" t="s">
        <v>52</v>
      </c>
      <c r="C370" s="12" t="s">
        <v>333</v>
      </c>
      <c r="D370" s="2" t="s">
        <v>202</v>
      </c>
      <c r="E370" s="2" t="s">
        <v>66</v>
      </c>
      <c r="F370" s="15">
        <v>50</v>
      </c>
    </row>
    <row r="371" spans="1:6" ht="31.5">
      <c r="A371" s="16" t="s">
        <v>70</v>
      </c>
      <c r="B371" s="12" t="s">
        <v>52</v>
      </c>
      <c r="C371" s="12" t="s">
        <v>333</v>
      </c>
      <c r="D371" s="2" t="s">
        <v>79</v>
      </c>
      <c r="E371" s="2"/>
      <c r="F371" s="15">
        <f>F372</f>
        <v>242.93</v>
      </c>
    </row>
    <row r="372" spans="1:6" ht="78.75">
      <c r="A372" s="19" t="s">
        <v>71</v>
      </c>
      <c r="B372" s="12" t="s">
        <v>52</v>
      </c>
      <c r="C372" s="12" t="s">
        <v>333</v>
      </c>
      <c r="D372" s="2" t="s">
        <v>81</v>
      </c>
      <c r="E372" s="2"/>
      <c r="F372" s="15">
        <f>F373</f>
        <v>242.93</v>
      </c>
    </row>
    <row r="373" spans="1:6" ht="31.5">
      <c r="A373" s="16" t="s">
        <v>43</v>
      </c>
      <c r="B373" s="12" t="s">
        <v>52</v>
      </c>
      <c r="C373" s="12" t="s">
        <v>333</v>
      </c>
      <c r="D373" s="2" t="s">
        <v>81</v>
      </c>
      <c r="E373" s="2" t="s">
        <v>66</v>
      </c>
      <c r="F373" s="47">
        <v>242.93</v>
      </c>
    </row>
    <row r="374" spans="1:6" s="26" customFormat="1" ht="31.5">
      <c r="A374" s="30" t="s">
        <v>335</v>
      </c>
      <c r="B374" s="31" t="s">
        <v>52</v>
      </c>
      <c r="C374" s="31" t="s">
        <v>336</v>
      </c>
      <c r="D374" s="31"/>
      <c r="E374" s="31"/>
      <c r="F374" s="60">
        <f>F375</f>
        <v>644.83999999999992</v>
      </c>
    </row>
    <row r="375" spans="1:6" ht="63">
      <c r="A375" s="32" t="s">
        <v>365</v>
      </c>
      <c r="B375" s="33" t="s">
        <v>52</v>
      </c>
      <c r="C375" s="33" t="s">
        <v>336</v>
      </c>
      <c r="D375" s="33" t="s">
        <v>78</v>
      </c>
      <c r="E375" s="33"/>
      <c r="F375" s="49">
        <f>F376</f>
        <v>644.83999999999992</v>
      </c>
    </row>
    <row r="376" spans="1:6" ht="31.5">
      <c r="A376" s="16" t="s">
        <v>70</v>
      </c>
      <c r="B376" s="12" t="s">
        <v>52</v>
      </c>
      <c r="C376" s="12" t="s">
        <v>336</v>
      </c>
      <c r="D376" s="2" t="s">
        <v>79</v>
      </c>
      <c r="E376" s="2"/>
      <c r="F376" s="47">
        <f>F377+F380</f>
        <v>644.83999999999992</v>
      </c>
    </row>
    <row r="377" spans="1:6" ht="31.5">
      <c r="A377" s="16" t="s">
        <v>110</v>
      </c>
      <c r="B377" s="12" t="s">
        <v>52</v>
      </c>
      <c r="C377" s="12" t="s">
        <v>336</v>
      </c>
      <c r="D377" s="2" t="s">
        <v>80</v>
      </c>
      <c r="E377" s="2"/>
      <c r="F377" s="47">
        <f>F378+F379</f>
        <v>465.78</v>
      </c>
    </row>
    <row r="378" spans="1:6" ht="63">
      <c r="A378" s="16" t="s">
        <v>42</v>
      </c>
      <c r="B378" s="12" t="s">
        <v>52</v>
      </c>
      <c r="C378" s="12" t="s">
        <v>336</v>
      </c>
      <c r="D378" s="2" t="s">
        <v>80</v>
      </c>
      <c r="E378" s="2" t="s">
        <v>65</v>
      </c>
      <c r="F378" s="47">
        <v>465.78</v>
      </c>
    </row>
    <row r="379" spans="1:6" ht="31.5">
      <c r="A379" s="16" t="s">
        <v>43</v>
      </c>
      <c r="B379" s="12" t="s">
        <v>52</v>
      </c>
      <c r="C379" s="12" t="s">
        <v>336</v>
      </c>
      <c r="D379" s="2" t="s">
        <v>80</v>
      </c>
      <c r="E379" s="2" t="s">
        <v>66</v>
      </c>
      <c r="F379" s="47">
        <v>0</v>
      </c>
    </row>
    <row r="380" spans="1:6" ht="47.25">
      <c r="A380" s="19" t="s">
        <v>72</v>
      </c>
      <c r="B380" s="12" t="s">
        <v>52</v>
      </c>
      <c r="C380" s="12" t="s">
        <v>336</v>
      </c>
      <c r="D380" s="2" t="s">
        <v>82</v>
      </c>
      <c r="E380" s="2"/>
      <c r="F380" s="47">
        <f>F381</f>
        <v>179.06</v>
      </c>
    </row>
    <row r="381" spans="1:6" s="21" customFormat="1" ht="31.5">
      <c r="A381" s="16" t="s">
        <v>43</v>
      </c>
      <c r="B381" s="12" t="s">
        <v>52</v>
      </c>
      <c r="C381" s="12" t="s">
        <v>336</v>
      </c>
      <c r="D381" s="2" t="s">
        <v>83</v>
      </c>
      <c r="E381" s="2" t="s">
        <v>66</v>
      </c>
      <c r="F381" s="47">
        <v>179.06</v>
      </c>
    </row>
    <row r="382" spans="1:6" ht="31.5">
      <c r="A382" s="23" t="s">
        <v>330</v>
      </c>
      <c r="B382" s="24" t="s">
        <v>17</v>
      </c>
      <c r="C382" s="24"/>
      <c r="D382" s="24"/>
      <c r="E382" s="24"/>
      <c r="F382" s="79">
        <f t="shared" ref="F382:F387" si="3">F383</f>
        <v>5094.3500000000004</v>
      </c>
    </row>
    <row r="383" spans="1:6" s="66" customFormat="1">
      <c r="A383" s="67" t="s">
        <v>164</v>
      </c>
      <c r="B383" s="68" t="s">
        <v>17</v>
      </c>
      <c r="C383" s="68" t="s">
        <v>165</v>
      </c>
      <c r="D383" s="68"/>
      <c r="E383" s="68"/>
      <c r="F383" s="69">
        <f t="shared" si="3"/>
        <v>5094.3500000000004</v>
      </c>
    </row>
    <row r="384" spans="1:6" s="71" customFormat="1">
      <c r="A384" s="70" t="s">
        <v>166</v>
      </c>
      <c r="B384" s="39" t="s">
        <v>17</v>
      </c>
      <c r="C384" s="39" t="s">
        <v>167</v>
      </c>
      <c r="D384" s="39"/>
      <c r="E384" s="39"/>
      <c r="F384" s="50">
        <f t="shared" si="3"/>
        <v>5094.3500000000004</v>
      </c>
    </row>
    <row r="385" spans="1:6" s="73" customFormat="1" ht="31.5">
      <c r="A385" s="72" t="s">
        <v>329</v>
      </c>
      <c r="B385" s="34" t="s">
        <v>17</v>
      </c>
      <c r="C385" s="34" t="s">
        <v>167</v>
      </c>
      <c r="D385" s="34" t="s">
        <v>245</v>
      </c>
      <c r="E385" s="34"/>
      <c r="F385" s="49">
        <f t="shared" si="3"/>
        <v>5094.3500000000004</v>
      </c>
    </row>
    <row r="386" spans="1:6" s="75" customFormat="1" ht="31.5">
      <c r="A386" s="74" t="s">
        <v>300</v>
      </c>
      <c r="B386" s="37" t="s">
        <v>17</v>
      </c>
      <c r="C386" s="37" t="s">
        <v>167</v>
      </c>
      <c r="D386" s="37" t="s">
        <v>302</v>
      </c>
      <c r="E386" s="37"/>
      <c r="F386" s="52">
        <f t="shared" si="3"/>
        <v>5094.3500000000004</v>
      </c>
    </row>
    <row r="387" spans="1:6" ht="31.5">
      <c r="A387" s="3" t="s">
        <v>319</v>
      </c>
      <c r="B387" s="2" t="s">
        <v>17</v>
      </c>
      <c r="C387" s="2" t="s">
        <v>167</v>
      </c>
      <c r="D387" s="2" t="s">
        <v>322</v>
      </c>
      <c r="E387" s="2"/>
      <c r="F387" s="47">
        <f t="shared" si="3"/>
        <v>5094.3500000000004</v>
      </c>
    </row>
    <row r="388" spans="1:6">
      <c r="A388" s="3" t="s">
        <v>395</v>
      </c>
      <c r="B388" s="2" t="s">
        <v>17</v>
      </c>
      <c r="C388" s="2" t="s">
        <v>167</v>
      </c>
      <c r="D388" s="2" t="s">
        <v>325</v>
      </c>
      <c r="E388" s="2"/>
      <c r="F388" s="47">
        <f>F389+F390</f>
        <v>5094.3500000000004</v>
      </c>
    </row>
    <row r="389" spans="1:6" ht="63">
      <c r="A389" s="3" t="s">
        <v>42</v>
      </c>
      <c r="B389" s="2" t="s">
        <v>17</v>
      </c>
      <c r="C389" s="2" t="s">
        <v>167</v>
      </c>
      <c r="D389" s="2" t="s">
        <v>325</v>
      </c>
      <c r="E389" s="2" t="s">
        <v>65</v>
      </c>
      <c r="F389" s="47">
        <v>4607.68</v>
      </c>
    </row>
    <row r="390" spans="1:6" ht="31.5">
      <c r="A390" s="3" t="s">
        <v>43</v>
      </c>
      <c r="B390" s="2" t="s">
        <v>17</v>
      </c>
      <c r="C390" s="2" t="s">
        <v>167</v>
      </c>
      <c r="D390" s="2" t="s">
        <v>325</v>
      </c>
      <c r="E390" s="2" t="s">
        <v>66</v>
      </c>
      <c r="F390" s="47">
        <v>486.67</v>
      </c>
    </row>
    <row r="391" spans="1:6" ht="31.5">
      <c r="A391" s="23" t="s">
        <v>396</v>
      </c>
      <c r="B391" s="24" t="s">
        <v>326</v>
      </c>
      <c r="C391" s="24"/>
      <c r="D391" s="24"/>
      <c r="E391" s="24"/>
      <c r="F391" s="79">
        <f>F392+F400</f>
        <v>1415.7</v>
      </c>
    </row>
    <row r="392" spans="1:6" s="66" customFormat="1">
      <c r="A392" s="67" t="s">
        <v>164</v>
      </c>
      <c r="B392" s="68" t="s">
        <v>326</v>
      </c>
      <c r="C392" s="68" t="s">
        <v>165</v>
      </c>
      <c r="D392" s="68"/>
      <c r="E392" s="68"/>
      <c r="F392" s="69">
        <f t="shared" ref="F392:F396" si="4">F393</f>
        <v>1410.7</v>
      </c>
    </row>
    <row r="393" spans="1:6" s="71" customFormat="1">
      <c r="A393" s="70" t="s">
        <v>166</v>
      </c>
      <c r="B393" s="39" t="s">
        <v>326</v>
      </c>
      <c r="C393" s="39" t="s">
        <v>167</v>
      </c>
      <c r="D393" s="39"/>
      <c r="E393" s="39"/>
      <c r="F393" s="50">
        <f t="shared" si="4"/>
        <v>1410.7</v>
      </c>
    </row>
    <row r="394" spans="1:6" s="73" customFormat="1" ht="31.5">
      <c r="A394" s="72" t="s">
        <v>329</v>
      </c>
      <c r="B394" s="34" t="s">
        <v>326</v>
      </c>
      <c r="C394" s="34" t="s">
        <v>167</v>
      </c>
      <c r="D394" s="34" t="s">
        <v>245</v>
      </c>
      <c r="E394" s="34"/>
      <c r="F394" s="49">
        <f t="shared" si="4"/>
        <v>1410.7</v>
      </c>
    </row>
    <row r="395" spans="1:6" s="75" customFormat="1" ht="31.5">
      <c r="A395" s="74" t="s">
        <v>300</v>
      </c>
      <c r="B395" s="37" t="s">
        <v>326</v>
      </c>
      <c r="C395" s="37" t="s">
        <v>167</v>
      </c>
      <c r="D395" s="37" t="s">
        <v>302</v>
      </c>
      <c r="E395" s="37"/>
      <c r="F395" s="52">
        <f t="shared" si="4"/>
        <v>1410.7</v>
      </c>
    </row>
    <row r="396" spans="1:6" ht="31.5">
      <c r="A396" s="3" t="s">
        <v>319</v>
      </c>
      <c r="B396" s="2" t="s">
        <v>326</v>
      </c>
      <c r="C396" s="2" t="s">
        <v>167</v>
      </c>
      <c r="D396" s="2" t="s">
        <v>322</v>
      </c>
      <c r="E396" s="2"/>
      <c r="F396" s="47">
        <f t="shared" si="4"/>
        <v>1410.7</v>
      </c>
    </row>
    <row r="397" spans="1:6">
      <c r="A397" s="3" t="s">
        <v>327</v>
      </c>
      <c r="B397" s="2" t="s">
        <v>326</v>
      </c>
      <c r="C397" s="2" t="s">
        <v>167</v>
      </c>
      <c r="D397" s="2" t="s">
        <v>328</v>
      </c>
      <c r="E397" s="2"/>
      <c r="F397" s="47">
        <f>F398+F399</f>
        <v>1410.7</v>
      </c>
    </row>
    <row r="398" spans="1:6" ht="63">
      <c r="A398" s="3" t="s">
        <v>42</v>
      </c>
      <c r="B398" s="2" t="s">
        <v>326</v>
      </c>
      <c r="C398" s="2" t="s">
        <v>167</v>
      </c>
      <c r="D398" s="2" t="s">
        <v>328</v>
      </c>
      <c r="E398" s="2" t="s">
        <v>65</v>
      </c>
      <c r="F398" s="47">
        <v>1392.88</v>
      </c>
    </row>
    <row r="399" spans="1:6" ht="31.5">
      <c r="A399" s="3" t="s">
        <v>43</v>
      </c>
      <c r="B399" s="2" t="s">
        <v>326</v>
      </c>
      <c r="C399" s="2" t="s">
        <v>167</v>
      </c>
      <c r="D399" s="2" t="s">
        <v>328</v>
      </c>
      <c r="E399" s="2" t="s">
        <v>66</v>
      </c>
      <c r="F399" s="47">
        <v>17.82</v>
      </c>
    </row>
    <row r="400" spans="1:6" s="66" customFormat="1">
      <c r="A400" s="67" t="s">
        <v>98</v>
      </c>
      <c r="B400" s="68" t="s">
        <v>326</v>
      </c>
      <c r="C400" s="68" t="s">
        <v>99</v>
      </c>
      <c r="D400" s="68"/>
      <c r="E400" s="68"/>
      <c r="F400" s="69">
        <f t="shared" ref="F400:F404" si="5">F401</f>
        <v>5</v>
      </c>
    </row>
    <row r="401" spans="1:6" s="71" customFormat="1" ht="31.5">
      <c r="A401" s="70" t="s">
        <v>243</v>
      </c>
      <c r="B401" s="39" t="s">
        <v>326</v>
      </c>
      <c r="C401" s="39" t="s">
        <v>244</v>
      </c>
      <c r="D401" s="39"/>
      <c r="E401" s="39"/>
      <c r="F401" s="50">
        <f t="shared" si="5"/>
        <v>5</v>
      </c>
    </row>
    <row r="402" spans="1:6" s="73" customFormat="1" ht="31.5">
      <c r="A402" s="72" t="s">
        <v>329</v>
      </c>
      <c r="B402" s="34" t="s">
        <v>326</v>
      </c>
      <c r="C402" s="34" t="s">
        <v>244</v>
      </c>
      <c r="D402" s="34" t="s">
        <v>245</v>
      </c>
      <c r="E402" s="34"/>
      <c r="F402" s="49">
        <f t="shared" si="5"/>
        <v>5</v>
      </c>
    </row>
    <row r="403" spans="1:6" s="75" customFormat="1" ht="31.5">
      <c r="A403" s="74" t="s">
        <v>300</v>
      </c>
      <c r="B403" s="37" t="s">
        <v>326</v>
      </c>
      <c r="C403" s="37" t="s">
        <v>244</v>
      </c>
      <c r="D403" s="37" t="s">
        <v>302</v>
      </c>
      <c r="E403" s="37"/>
      <c r="F403" s="52">
        <f t="shared" si="5"/>
        <v>5</v>
      </c>
    </row>
    <row r="404" spans="1:6" ht="31.5">
      <c r="A404" s="3" t="s">
        <v>319</v>
      </c>
      <c r="B404" s="2" t="s">
        <v>326</v>
      </c>
      <c r="C404" s="2" t="s">
        <v>244</v>
      </c>
      <c r="D404" s="2" t="s">
        <v>322</v>
      </c>
      <c r="E404" s="2"/>
      <c r="F404" s="47">
        <f t="shared" si="5"/>
        <v>5</v>
      </c>
    </row>
    <row r="405" spans="1:6">
      <c r="A405" s="3" t="s">
        <v>327</v>
      </c>
      <c r="B405" s="2" t="s">
        <v>326</v>
      </c>
      <c r="C405" s="2" t="s">
        <v>244</v>
      </c>
      <c r="D405" s="2" t="s">
        <v>328</v>
      </c>
      <c r="E405" s="2"/>
      <c r="F405" s="47">
        <f>F406</f>
        <v>5</v>
      </c>
    </row>
    <row r="406" spans="1:6" ht="31.5">
      <c r="A406" s="3" t="s">
        <v>43</v>
      </c>
      <c r="B406" s="2" t="s">
        <v>326</v>
      </c>
      <c r="C406" s="2" t="s">
        <v>244</v>
      </c>
      <c r="D406" s="2" t="s">
        <v>328</v>
      </c>
      <c r="E406" s="2" t="s">
        <v>66</v>
      </c>
      <c r="F406" s="47">
        <v>5</v>
      </c>
    </row>
    <row r="407" spans="1:6" ht="31.5">
      <c r="A407" s="5" t="s">
        <v>14</v>
      </c>
      <c r="B407" s="13" t="s">
        <v>15</v>
      </c>
      <c r="C407" s="13">
        <v>7900</v>
      </c>
      <c r="D407" s="2"/>
      <c r="E407" s="2"/>
      <c r="F407" s="54">
        <v>0</v>
      </c>
    </row>
  </sheetData>
  <autoFilter ref="A11:F407">
    <filterColumn colId="3"/>
  </autoFilter>
  <mergeCells count="4">
    <mergeCell ref="A5:F7"/>
    <mergeCell ref="A9:A10"/>
    <mergeCell ref="B9:E9"/>
    <mergeCell ref="F9:F10"/>
  </mergeCells>
  <phoneticPr fontId="6" type="noConversion"/>
  <pageMargins left="0.78740157480314965" right="0.39370078740157483" top="0.78740157480314965" bottom="0.78740157480314965" header="0" footer="0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на 2015. 1 чтение</vt:lpstr>
      <vt:lpstr>'расходы на 2015. 1 чтение'!Заголовки_для_печати</vt:lpstr>
      <vt:lpstr>'расходы на 2015. 1 чтение'!Область_печати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***</cp:lastModifiedBy>
  <cp:lastPrinted>2013-12-21T07:04:05Z</cp:lastPrinted>
  <dcterms:created xsi:type="dcterms:W3CDTF">2013-11-11T07:34:19Z</dcterms:created>
  <dcterms:modified xsi:type="dcterms:W3CDTF">2014-11-13T11:17:56Z</dcterms:modified>
</cp:coreProperties>
</file>