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95" yWindow="65296" windowWidth="12435" windowHeight="10530" activeTab="0"/>
  </bookViews>
  <sheets>
    <sheet name="Прил.5" sheetId="1" r:id="rId1"/>
  </sheets>
  <definedNames>
    <definedName name="_xlnm.Print_Titles" localSheetId="0">'Прил.5'!$A:$A,'Прил.5'!$2:$4</definedName>
  </definedNames>
  <calcPr fullCalcOnLoad="1"/>
</workbook>
</file>

<file path=xl/sharedStrings.xml><?xml version="1.0" encoding="utf-8"?>
<sst xmlns="http://schemas.openxmlformats.org/spreadsheetml/2006/main" count="128" uniqueCount="85">
  <si>
    <t>КОСГУ</t>
  </si>
  <si>
    <t xml:space="preserve">в т.ч. </t>
  </si>
  <si>
    <t>Услуги связи</t>
  </si>
  <si>
    <t>Заработная плата</t>
  </si>
  <si>
    <t>Начисления на выплаты по оплате труда</t>
  </si>
  <si>
    <t>Транспортные услуги</t>
  </si>
  <si>
    <t>Коммунальные услуги</t>
  </si>
  <si>
    <t>в том числе:</t>
  </si>
  <si>
    <t>Прочие выплаты</t>
  </si>
  <si>
    <t>Обслуживание внутреннего долга</t>
  </si>
  <si>
    <t>из них:</t>
  </si>
  <si>
    <t>ЕНВД</t>
  </si>
  <si>
    <t>Налог на имущество физических лиц</t>
  </si>
  <si>
    <t>Земельный налог</t>
  </si>
  <si>
    <t>Доходы от использования имущества  муниципальной собственности</t>
  </si>
  <si>
    <t>Руководитель финансового органа</t>
  </si>
  <si>
    <t>Источники финансирования дефицита - всего</t>
  </si>
  <si>
    <t>Муниципальные ценные бумаги</t>
  </si>
  <si>
    <t>размещение</t>
  </si>
  <si>
    <t>погашение</t>
  </si>
  <si>
    <t>Кредиты коммерческих банков</t>
  </si>
  <si>
    <t xml:space="preserve">привлечение </t>
  </si>
  <si>
    <t>Изменение остатков средств</t>
  </si>
  <si>
    <t>1. Доходы бюджета ВСЕГО</t>
  </si>
  <si>
    <t>2. Расходы бюджета, ВСЕГО</t>
  </si>
  <si>
    <t>2. 1.2.Материальные затраты</t>
  </si>
  <si>
    <t>3. Дефицит, (профицит)</t>
  </si>
  <si>
    <t>Единый сельскохозяйственный налог</t>
  </si>
  <si>
    <t>Задолженность и перерасчеты по отмененным налогам и сборам</t>
  </si>
  <si>
    <t>Государственная пошлина</t>
  </si>
  <si>
    <t>НЕНАЛОГОВЫЕ ДОХОДЫ</t>
  </si>
  <si>
    <t>НАЛОГОВЫЕ ДОХОДЫ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</si>
  <si>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</si>
  <si>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</si>
  <si>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</si>
  <si>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</si>
  <si>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</si>
  <si>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х</t>
  </si>
  <si>
    <t>Кредиты от других бюджетов</t>
  </si>
  <si>
    <t>Наименование поакзателей</t>
  </si>
  <si>
    <t>из них: расходы за счет целевых остатков  из областного и федерального  бюджета, не использованных в 2008 г и направленных на те же цели в 2009 году</t>
  </si>
  <si>
    <t>Налог на добычу общераспро-страненных полезных ископаемых</t>
  </si>
  <si>
    <t xml:space="preserve">Обслуживание внутреннего долга (в %) </t>
  </si>
  <si>
    <t>1.1.Налоговые и неналоговые доходы</t>
  </si>
  <si>
    <t>2.1.1. Заработная плата с начислениями, в т.ч.</t>
  </si>
  <si>
    <t xml:space="preserve">Арендная плата </t>
  </si>
  <si>
    <t>в том числе</t>
  </si>
  <si>
    <t>Налоги и сборы</t>
  </si>
  <si>
    <t>2. Безвозмездные поступления</t>
  </si>
  <si>
    <t>расходы на содержание учреждений, осуществляемые за счет средств субсидий, предоставляемых бюджетным и автономным учреждениям</t>
  </si>
  <si>
    <t>из них: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</si>
  <si>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Налог, взмаемый в связи с применением упрощенной системы налогообложения</t>
  </si>
  <si>
    <t xml:space="preserve">Прочие доходы от оказания платных услуг </t>
  </si>
  <si>
    <t>Прочие доходы от компенсации затрат государства</t>
  </si>
  <si>
    <t>субвенции в РФФПП</t>
  </si>
  <si>
    <t>Работы, услуги по содержанию имущества</t>
  </si>
  <si>
    <t>Прочие работы и услуги</t>
  </si>
  <si>
    <t>Акцизы</t>
  </si>
  <si>
    <t>из них: уменьшение остатков целевых средств</t>
  </si>
  <si>
    <t>дотация ЗАТО из федерального бюджета</t>
  </si>
  <si>
    <t xml:space="preserve">дотации на выравнивание  бюджетной обеспеченности из ФФП МР (ГО) </t>
  </si>
  <si>
    <t>дотация на сбалансированность</t>
  </si>
  <si>
    <t>дотации из ФФПП (для городских округов)</t>
  </si>
  <si>
    <t>за счет налоговых и неналоговых доходов, нецелевой финансовой помощи из областного бюджета, прочих безвозмездных поступлений</t>
  </si>
  <si>
    <t>2.1. Безвозмездные поступления от других бюджетов бюджетной системы РФ (из областного бюджета) - всего</t>
  </si>
  <si>
    <t>2.2.  Доходы от возврата остатков МБТ, имеющих целевое назначение, прошлых лет</t>
  </si>
  <si>
    <t>2.3. Возврат остатков МБТ, имеющих целевое назначение, прошлых лет</t>
  </si>
  <si>
    <t>2.4. Прочие безвозмездные поступления</t>
  </si>
  <si>
    <t>Капитальные вложения в основные фонды</t>
  </si>
  <si>
    <t>Безвозмездные перечисления организациям, за исключением  гос. и муниципальных организаций</t>
  </si>
  <si>
    <t>НДФЛ -всего, в т.ч.</t>
  </si>
  <si>
    <t>по дополнительному нормативу отчислений</t>
  </si>
  <si>
    <t>без учета доп. норматива</t>
  </si>
  <si>
    <t>Безвозмездные перечисления гос. и муниципальным организациям, в т.ч.</t>
  </si>
  <si>
    <t>Налог, взимаемый в связи с применением патентной системы налогообложения</t>
  </si>
  <si>
    <t>Увеличение стоимости материальных запасов</t>
  </si>
  <si>
    <t>Пособия по социальной помощи населению</t>
  </si>
  <si>
    <t xml:space="preserve">Резервные фонды </t>
  </si>
  <si>
    <t>Ожидаемое исполнение консолидированного бюджета за 2014 год (по состоянию на 01.08.2014 года)</t>
  </si>
  <si>
    <t>консолидированный бюджет городского округа</t>
  </si>
  <si>
    <t>в т.ч. за счет целевых  МБТ из областного бюджета</t>
  </si>
  <si>
    <t>И.Г. Ломакина</t>
  </si>
  <si>
    <t>Целевая финансовая помощь</t>
  </si>
  <si>
    <t xml:space="preserve">Целевая финансовая помощь </t>
  </si>
  <si>
    <t xml:space="preserve">Ожидаемое исполнение консолидированного бюджета за 2014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</si>
</sst>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_ ;[Red]\-#,##0\ 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"/>
    <numFmt numFmtId="177" formatCode="#,##0.0000"/>
    <numFmt numFmtId="178" formatCode="0.00000000"/>
    <numFmt numFmtId="179" formatCode="[$€-2]\ ###,000_);[Red]\([$€-2]\ ###,000\)"/>
    <numFmt numFmtId="180" formatCode="_-* #,##0.0_р_._-;\-* #,##0.0_р_._-;_-* &quot;-&quot;??_р_._-;_-@_-"/>
  </numFmts>
  <fonts count="45">
    <font>
      <sz val="10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0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22" fillId="33" borderId="10" xfId="53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vertical="top"/>
    </xf>
    <xf numFmtId="171" fontId="23" fillId="34" borderId="10" xfId="53" applyNumberFormat="1" applyFont="1" applyFill="1" applyBorder="1" applyAlignment="1">
      <alignment horizontal="left" vertical="center" wrapText="1"/>
      <protection/>
    </xf>
    <xf numFmtId="171" fontId="2" fillId="0" borderId="10" xfId="53" applyNumberFormat="1" applyFont="1" applyFill="1" applyBorder="1" applyAlignment="1">
      <alignment horizontal="left" vertical="center" wrapText="1"/>
      <protection/>
    </xf>
    <xf numFmtId="171" fontId="24" fillId="0" borderId="10" xfId="53" applyNumberFormat="1" applyFont="1" applyFill="1" applyBorder="1" applyAlignment="1">
      <alignment horizontal="left" vertical="center" wrapText="1"/>
      <protection/>
    </xf>
    <xf numFmtId="17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171" fontId="22" fillId="0" borderId="10" xfId="53" applyNumberFormat="1" applyFont="1" applyFill="1" applyBorder="1" applyAlignment="1">
      <alignment horizontal="left" vertical="center" wrapText="1"/>
      <protection/>
    </xf>
    <xf numFmtId="171" fontId="22" fillId="34" borderId="10" xfId="53" applyNumberFormat="1" applyFont="1" applyFill="1" applyBorder="1" applyAlignment="1">
      <alignment horizontal="left" vertical="center" wrapText="1"/>
      <protection/>
    </xf>
    <xf numFmtId="171" fontId="23" fillId="0" borderId="10" xfId="53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left" vertical="top" wrapText="1"/>
    </xf>
    <xf numFmtId="170" fontId="22" fillId="35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horizontal="center" vertical="top" wrapText="1"/>
    </xf>
    <xf numFmtId="170" fontId="2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35" borderId="10" xfId="0" applyFont="1" applyFill="1" applyBorder="1" applyAlignment="1">
      <alignment horizontal="center" vertical="top" wrapText="1"/>
    </xf>
    <xf numFmtId="170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4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35" borderId="10" xfId="0" applyFont="1" applyFill="1" applyBorder="1" applyAlignment="1">
      <alignment horizontal="center" vertical="top" wrapText="1"/>
    </xf>
    <xf numFmtId="9" fontId="24" fillId="0" borderId="10" xfId="58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top" wrapText="1"/>
    </xf>
    <xf numFmtId="170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170" fontId="22" fillId="33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2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62.625" style="4" customWidth="1"/>
    <col min="2" max="2" width="8.75390625" style="4" customWidth="1"/>
    <col min="3" max="3" width="14.625" style="4" customWidth="1"/>
    <col min="4" max="4" width="13.75390625" style="4" customWidth="1"/>
    <col min="5" max="5" width="12.75390625" style="4" customWidth="1"/>
    <col min="6" max="16384" width="9.125" style="1" customWidth="1"/>
  </cols>
  <sheetData>
    <row r="1" spans="1:5" ht="31.5" customHeight="1">
      <c r="A1" s="43" t="s">
        <v>84</v>
      </c>
      <c r="B1" s="43"/>
      <c r="C1" s="43"/>
      <c r="D1" s="43"/>
      <c r="E1" s="43"/>
    </row>
    <row r="2" spans="1:5" s="7" customFormat="1" ht="65.25" customHeight="1">
      <c r="A2" s="6" t="s">
        <v>39</v>
      </c>
      <c r="B2" s="47" t="s">
        <v>0</v>
      </c>
      <c r="C2" s="6" t="s">
        <v>78</v>
      </c>
      <c r="D2" s="6"/>
      <c r="E2" s="6"/>
    </row>
    <row r="3" spans="1:5" s="7" customFormat="1" ht="249.75">
      <c r="A3" s="6"/>
      <c r="B3" s="47"/>
      <c r="C3" s="8" t="s">
        <v>79</v>
      </c>
      <c r="D3" s="9" t="s">
        <v>80</v>
      </c>
      <c r="E3" s="9" t="s">
        <v>63</v>
      </c>
    </row>
    <row r="4" spans="1:5" s="10" customFormat="1" ht="15.75">
      <c r="A4" s="48">
        <v>1</v>
      </c>
      <c r="B4" s="48">
        <v>2</v>
      </c>
      <c r="C4" s="48">
        <v>3</v>
      </c>
      <c r="D4" s="48">
        <v>4</v>
      </c>
      <c r="E4" s="48">
        <v>5</v>
      </c>
    </row>
    <row r="5" spans="1:5" s="12" customFormat="1" ht="15.75">
      <c r="A5" s="11" t="s">
        <v>23</v>
      </c>
      <c r="B5" s="49" t="s">
        <v>37</v>
      </c>
      <c r="C5" s="50">
        <f>C7+C31</f>
        <v>159313.3</v>
      </c>
      <c r="D5" s="50">
        <f>D7+D31</f>
        <v>79922.3</v>
      </c>
      <c r="E5" s="50">
        <f>E7+E31</f>
        <v>79391</v>
      </c>
    </row>
    <row r="6" spans="1:5" s="10" customFormat="1" ht="15.75">
      <c r="A6" s="28" t="s">
        <v>7</v>
      </c>
      <c r="B6" s="49" t="s">
        <v>37</v>
      </c>
      <c r="C6" s="51"/>
      <c r="D6" s="51"/>
      <c r="E6" s="51"/>
    </row>
    <row r="7" spans="1:5" s="10" customFormat="1" ht="15.75">
      <c r="A7" s="13" t="s">
        <v>43</v>
      </c>
      <c r="B7" s="49" t="s">
        <v>37</v>
      </c>
      <c r="C7" s="52">
        <f>C8+C22</f>
        <v>30768.399999999998</v>
      </c>
      <c r="D7" s="52">
        <f>D8+D22</f>
        <v>0</v>
      </c>
      <c r="E7" s="52">
        <f>E8+E22</f>
        <v>30768.399999999998</v>
      </c>
    </row>
    <row r="8" spans="1:5" s="10" customFormat="1" ht="15.75">
      <c r="A8" s="18" t="s">
        <v>31</v>
      </c>
      <c r="B8" s="49" t="s">
        <v>37</v>
      </c>
      <c r="C8" s="51">
        <f>SUM(C9:C20)</f>
        <v>18643.1</v>
      </c>
      <c r="D8" s="51"/>
      <c r="E8" s="51">
        <f>SUM(E9:E20)</f>
        <v>18643.1</v>
      </c>
    </row>
    <row r="9" spans="1:5" s="10" customFormat="1" ht="15.75">
      <c r="A9" s="14" t="s">
        <v>70</v>
      </c>
      <c r="B9" s="49" t="s">
        <v>37</v>
      </c>
      <c r="C9" s="51">
        <v>12127</v>
      </c>
      <c r="D9" s="51"/>
      <c r="E9" s="51">
        <v>12127</v>
      </c>
    </row>
    <row r="10" spans="1:5" s="10" customFormat="1" ht="15.75">
      <c r="A10" s="15" t="s">
        <v>71</v>
      </c>
      <c r="B10" s="49" t="s">
        <v>37</v>
      </c>
      <c r="C10" s="16"/>
      <c r="D10" s="16"/>
      <c r="E10" s="16"/>
    </row>
    <row r="11" spans="1:5" s="10" customFormat="1" ht="15.75">
      <c r="A11" s="15" t="s">
        <v>72</v>
      </c>
      <c r="B11" s="49" t="s">
        <v>37</v>
      </c>
      <c r="C11" s="16"/>
      <c r="D11" s="16"/>
      <c r="E11" s="16"/>
    </row>
    <row r="12" spans="1:5" s="10" customFormat="1" ht="15.75">
      <c r="A12" s="14" t="s">
        <v>57</v>
      </c>
      <c r="B12" s="49" t="s">
        <v>37</v>
      </c>
      <c r="C12" s="16">
        <v>2525</v>
      </c>
      <c r="D12" s="16"/>
      <c r="E12" s="16">
        <v>2525</v>
      </c>
    </row>
    <row r="13" spans="1:5" s="10" customFormat="1" ht="31.5">
      <c r="A13" s="14" t="s">
        <v>51</v>
      </c>
      <c r="B13" s="49" t="s">
        <v>37</v>
      </c>
      <c r="C13" s="16">
        <v>1191.6</v>
      </c>
      <c r="D13" s="16"/>
      <c r="E13" s="16">
        <v>1191.6</v>
      </c>
    </row>
    <row r="14" spans="1:5" s="10" customFormat="1" ht="15.75">
      <c r="A14" s="14" t="s">
        <v>11</v>
      </c>
      <c r="B14" s="49" t="s">
        <v>37</v>
      </c>
      <c r="C14" s="51">
        <v>2031</v>
      </c>
      <c r="D14" s="51"/>
      <c r="E14" s="51">
        <v>2031</v>
      </c>
    </row>
    <row r="15" spans="1:5" s="10" customFormat="1" ht="15.75">
      <c r="A15" s="14" t="s">
        <v>27</v>
      </c>
      <c r="B15" s="49" t="s">
        <v>37</v>
      </c>
      <c r="C15" s="51"/>
      <c r="D15" s="51"/>
      <c r="E15" s="51"/>
    </row>
    <row r="16" spans="1:5" s="17" customFormat="1" ht="31.5">
      <c r="A16" s="53" t="s">
        <v>74</v>
      </c>
      <c r="B16" s="54"/>
      <c r="C16" s="51">
        <v>12</v>
      </c>
      <c r="D16" s="51"/>
      <c r="E16" s="51">
        <v>12</v>
      </c>
    </row>
    <row r="17" spans="1:5" s="10" customFormat="1" ht="15.75">
      <c r="A17" s="14" t="s">
        <v>12</v>
      </c>
      <c r="B17" s="49" t="s">
        <v>37</v>
      </c>
      <c r="C17" s="51">
        <v>68.5</v>
      </c>
      <c r="D17" s="51"/>
      <c r="E17" s="51">
        <v>68.5</v>
      </c>
    </row>
    <row r="18" spans="1:5" s="10" customFormat="1" ht="15.75">
      <c r="A18" s="14" t="s">
        <v>13</v>
      </c>
      <c r="B18" s="49" t="s">
        <v>37</v>
      </c>
      <c r="C18" s="51">
        <v>301</v>
      </c>
      <c r="D18" s="51"/>
      <c r="E18" s="51">
        <v>301</v>
      </c>
    </row>
    <row r="19" spans="1:5" s="10" customFormat="1" ht="31.5">
      <c r="A19" s="14" t="s">
        <v>41</v>
      </c>
      <c r="B19" s="49" t="s">
        <v>37</v>
      </c>
      <c r="C19" s="51"/>
      <c r="D19" s="51"/>
      <c r="E19" s="51"/>
    </row>
    <row r="20" spans="1:5" s="10" customFormat="1" ht="15.75">
      <c r="A20" s="14" t="s">
        <v>29</v>
      </c>
      <c r="B20" s="49" t="s">
        <v>37</v>
      </c>
      <c r="C20" s="51">
        <v>387</v>
      </c>
      <c r="D20" s="51"/>
      <c r="E20" s="51">
        <v>387</v>
      </c>
    </row>
    <row r="21" spans="1:5" s="10" customFormat="1" ht="31.5">
      <c r="A21" s="14" t="s">
        <v>28</v>
      </c>
      <c r="B21" s="49" t="s">
        <v>37</v>
      </c>
      <c r="C21" s="51"/>
      <c r="D21" s="51"/>
      <c r="E21" s="51"/>
    </row>
    <row r="22" spans="1:5" s="10" customFormat="1" ht="15.75">
      <c r="A22" s="18" t="s">
        <v>30</v>
      </c>
      <c r="B22" s="49" t="s">
        <v>37</v>
      </c>
      <c r="C22" s="51">
        <f>SUM(C23:C30)</f>
        <v>12125.3</v>
      </c>
      <c r="D22" s="51"/>
      <c r="E22" s="51">
        <f>SUM(E23:E30)</f>
        <v>12125.3</v>
      </c>
    </row>
    <row r="23" spans="1:5" s="10" customFormat="1" ht="31.5">
      <c r="A23" s="14" t="s">
        <v>14</v>
      </c>
      <c r="B23" s="49" t="s">
        <v>37</v>
      </c>
      <c r="C23" s="51">
        <v>10034</v>
      </c>
      <c r="D23" s="51"/>
      <c r="E23" s="51">
        <v>10034</v>
      </c>
    </row>
    <row r="24" spans="1:5" s="10" customFormat="1" ht="15.75">
      <c r="A24" s="14" t="s">
        <v>32</v>
      </c>
      <c r="B24" s="49" t="s">
        <v>37</v>
      </c>
      <c r="C24" s="51">
        <v>105</v>
      </c>
      <c r="D24" s="51"/>
      <c r="E24" s="51">
        <v>105</v>
      </c>
    </row>
    <row r="25" spans="1:5" s="10" customFormat="1" ht="15.75">
      <c r="A25" s="14" t="s">
        <v>52</v>
      </c>
      <c r="B25" s="49" t="s">
        <v>37</v>
      </c>
      <c r="C25" s="51">
        <v>1623.9</v>
      </c>
      <c r="D25" s="51"/>
      <c r="E25" s="51">
        <v>1623.9</v>
      </c>
    </row>
    <row r="26" spans="1:5" s="10" customFormat="1" ht="15.75">
      <c r="A26" s="14" t="s">
        <v>53</v>
      </c>
      <c r="B26" s="49" t="s">
        <v>37</v>
      </c>
      <c r="C26" s="51">
        <v>43.7</v>
      </c>
      <c r="D26" s="51"/>
      <c r="E26" s="51">
        <v>43.7</v>
      </c>
    </row>
    <row r="27" spans="1:5" s="10" customFormat="1" ht="31.5">
      <c r="A27" s="14" t="s">
        <v>33</v>
      </c>
      <c r="B27" s="49" t="s">
        <v>37</v>
      </c>
      <c r="C27" s="51">
        <v>109</v>
      </c>
      <c r="D27" s="51"/>
      <c r="E27" s="51">
        <v>109</v>
      </c>
    </row>
    <row r="28" spans="1:5" s="10" customFormat="1" ht="15.75">
      <c r="A28" s="14" t="s">
        <v>34</v>
      </c>
      <c r="B28" s="49" t="s">
        <v>37</v>
      </c>
      <c r="C28" s="51"/>
      <c r="D28" s="51"/>
      <c r="E28" s="51"/>
    </row>
    <row r="29" spans="1:5" s="10" customFormat="1" ht="15.75">
      <c r="A29" s="14" t="s">
        <v>35</v>
      </c>
      <c r="B29" s="49" t="s">
        <v>37</v>
      </c>
      <c r="C29" s="51">
        <v>199.3</v>
      </c>
      <c r="D29" s="51"/>
      <c r="E29" s="51">
        <v>199.3</v>
      </c>
    </row>
    <row r="30" spans="1:5" s="10" customFormat="1" ht="15.75">
      <c r="A30" s="14" t="s">
        <v>36</v>
      </c>
      <c r="B30" s="49" t="s">
        <v>37</v>
      </c>
      <c r="C30" s="51">
        <v>10.4</v>
      </c>
      <c r="D30" s="51"/>
      <c r="E30" s="51">
        <v>10.4</v>
      </c>
    </row>
    <row r="31" spans="1:5" s="10" customFormat="1" ht="15.75">
      <c r="A31" s="19" t="s">
        <v>48</v>
      </c>
      <c r="B31" s="49" t="s">
        <v>37</v>
      </c>
      <c r="C31" s="52">
        <f>C32+C43+C44+C42</f>
        <v>128544.9</v>
      </c>
      <c r="D31" s="52">
        <f>D32+D43+D44+D42</f>
        <v>79922.3</v>
      </c>
      <c r="E31" s="52">
        <f>E32+E43+E44+E42</f>
        <v>48622.6</v>
      </c>
    </row>
    <row r="32" spans="1:5" s="12" customFormat="1" ht="31.5">
      <c r="A32" s="20" t="s">
        <v>64</v>
      </c>
      <c r="B32" s="49" t="s">
        <v>37</v>
      </c>
      <c r="C32" s="55">
        <f>C34+C41</f>
        <v>122147.4</v>
      </c>
      <c r="D32" s="55">
        <f>D34+D41</f>
        <v>82054.8</v>
      </c>
      <c r="E32" s="55">
        <f>E34+E41</f>
        <v>40092.6</v>
      </c>
    </row>
    <row r="33" spans="1:5" s="12" customFormat="1" ht="15.75">
      <c r="A33" s="14" t="s">
        <v>10</v>
      </c>
      <c r="B33" s="49" t="s">
        <v>37</v>
      </c>
      <c r="C33" s="51"/>
      <c r="D33" s="51"/>
      <c r="E33" s="51"/>
    </row>
    <row r="34" spans="1:5" s="12" customFormat="1" ht="15.75">
      <c r="A34" s="18" t="s">
        <v>82</v>
      </c>
      <c r="B34" s="26" t="s">
        <v>37</v>
      </c>
      <c r="C34" s="55">
        <f>C36+C37+C38+C39+C40</f>
        <v>40092.6</v>
      </c>
      <c r="D34" s="55">
        <f>D36+D37+D38+D39+D40</f>
        <v>0</v>
      </c>
      <c r="E34" s="55">
        <f>E36+E37+E38+E39+E40</f>
        <v>40092.6</v>
      </c>
    </row>
    <row r="35" spans="1:5" s="12" customFormat="1" ht="15.75">
      <c r="A35" s="21" t="s">
        <v>46</v>
      </c>
      <c r="B35" s="26" t="s">
        <v>37</v>
      </c>
      <c r="C35" s="56"/>
      <c r="D35" s="56"/>
      <c r="E35" s="56"/>
    </row>
    <row r="36" spans="1:5" s="12" customFormat="1" ht="31.5">
      <c r="A36" s="21" t="s">
        <v>60</v>
      </c>
      <c r="B36" s="26" t="s">
        <v>37</v>
      </c>
      <c r="C36" s="57">
        <v>26900.6</v>
      </c>
      <c r="D36" s="57"/>
      <c r="E36" s="57">
        <v>26900.6</v>
      </c>
    </row>
    <row r="37" spans="1:5" s="10" customFormat="1" ht="15.75">
      <c r="A37" s="21" t="s">
        <v>54</v>
      </c>
      <c r="B37" s="26" t="s">
        <v>37</v>
      </c>
      <c r="C37" s="51"/>
      <c r="D37" s="51"/>
      <c r="E37" s="51"/>
    </row>
    <row r="38" spans="1:5" s="10" customFormat="1" ht="15.75">
      <c r="A38" s="21" t="s">
        <v>61</v>
      </c>
      <c r="B38" s="26" t="s">
        <v>37</v>
      </c>
      <c r="C38" s="51">
        <v>10244</v>
      </c>
      <c r="D38" s="51"/>
      <c r="E38" s="51">
        <v>10244</v>
      </c>
    </row>
    <row r="39" spans="1:5" s="10" customFormat="1" ht="15.75">
      <c r="A39" s="21" t="s">
        <v>59</v>
      </c>
      <c r="B39" s="26" t="s">
        <v>37</v>
      </c>
      <c r="C39" s="51"/>
      <c r="D39" s="51"/>
      <c r="E39" s="51"/>
    </row>
    <row r="40" spans="1:5" s="10" customFormat="1" ht="15.75">
      <c r="A40" s="21" t="s">
        <v>62</v>
      </c>
      <c r="B40" s="26" t="s">
        <v>37</v>
      </c>
      <c r="C40" s="51">
        <v>2948</v>
      </c>
      <c r="D40" s="51"/>
      <c r="E40" s="51">
        <v>2948</v>
      </c>
    </row>
    <row r="41" spans="1:5" s="10" customFormat="1" ht="15.75">
      <c r="A41" s="18" t="s">
        <v>83</v>
      </c>
      <c r="B41" s="26" t="s">
        <v>37</v>
      </c>
      <c r="C41" s="51">
        <f>D41</f>
        <v>82054.8</v>
      </c>
      <c r="D41" s="51">
        <v>82054.8</v>
      </c>
      <c r="E41" s="51"/>
    </row>
    <row r="42" spans="1:5" s="10" customFormat="1" ht="31.5">
      <c r="A42" s="20" t="s">
        <v>65</v>
      </c>
      <c r="B42" s="26"/>
      <c r="C42" s="51">
        <f>D42</f>
        <v>547.7</v>
      </c>
      <c r="D42" s="51">
        <v>547.7</v>
      </c>
      <c r="E42" s="51"/>
    </row>
    <row r="43" spans="1:5" s="10" customFormat="1" ht="31.5">
      <c r="A43" s="20" t="s">
        <v>66</v>
      </c>
      <c r="B43" s="26" t="s">
        <v>37</v>
      </c>
      <c r="C43" s="51">
        <f>D43</f>
        <v>-2680.2</v>
      </c>
      <c r="D43" s="51">
        <v>-2680.2</v>
      </c>
      <c r="E43" s="51"/>
    </row>
    <row r="44" spans="1:5" s="10" customFormat="1" ht="15.75">
      <c r="A44" s="20" t="s">
        <v>67</v>
      </c>
      <c r="B44" s="26" t="s">
        <v>37</v>
      </c>
      <c r="C44" s="51">
        <v>8530</v>
      </c>
      <c r="D44" s="51"/>
      <c r="E44" s="51">
        <v>8530</v>
      </c>
    </row>
    <row r="45" spans="1:5" s="24" customFormat="1" ht="15.75">
      <c r="A45" s="22" t="s">
        <v>24</v>
      </c>
      <c r="B45" s="26" t="s">
        <v>37</v>
      </c>
      <c r="C45" s="23">
        <f>C48+C52</f>
        <v>161104.7</v>
      </c>
      <c r="D45" s="23">
        <f>D48+D52</f>
        <v>82660.40000000001</v>
      </c>
      <c r="E45" s="23">
        <f>E48+E52</f>
        <v>78444.29999999999</v>
      </c>
    </row>
    <row r="46" spans="1:5" s="24" customFormat="1" ht="47.25">
      <c r="A46" s="25" t="s">
        <v>40</v>
      </c>
      <c r="B46" s="26"/>
      <c r="C46" s="27"/>
      <c r="D46" s="27"/>
      <c r="E46" s="27"/>
    </row>
    <row r="47" spans="1:5" ht="15.75">
      <c r="A47" s="28" t="s">
        <v>1</v>
      </c>
      <c r="B47" s="29"/>
      <c r="C47" s="30"/>
      <c r="D47" s="30"/>
      <c r="E47" s="30"/>
    </row>
    <row r="48" spans="1:5" s="34" customFormat="1" ht="15.75">
      <c r="A48" s="31" t="s">
        <v>44</v>
      </c>
      <c r="B48" s="32"/>
      <c r="C48" s="33">
        <f>C49+C51+C50</f>
        <v>47305.2</v>
      </c>
      <c r="D48" s="33">
        <f>D49+D51+D50</f>
        <v>8877.7</v>
      </c>
      <c r="E48" s="33">
        <f>E49+E51+E50</f>
        <v>38427.5</v>
      </c>
    </row>
    <row r="49" spans="1:5" ht="15.75">
      <c r="A49" s="28" t="s">
        <v>3</v>
      </c>
      <c r="B49" s="29">
        <v>211</v>
      </c>
      <c r="C49" s="30">
        <f>D49+E49</f>
        <v>35387.6</v>
      </c>
      <c r="D49" s="30">
        <v>6384.3</v>
      </c>
      <c r="E49" s="30">
        <v>29003.3</v>
      </c>
    </row>
    <row r="50" spans="1:5" ht="15.75">
      <c r="A50" s="28" t="s">
        <v>8</v>
      </c>
      <c r="B50" s="29">
        <v>212</v>
      </c>
      <c r="C50" s="30">
        <f>D50+E50</f>
        <v>975.3</v>
      </c>
      <c r="D50" s="30">
        <v>109</v>
      </c>
      <c r="E50" s="30">
        <v>866.3</v>
      </c>
    </row>
    <row r="51" spans="1:5" ht="15.75">
      <c r="A51" s="28" t="s">
        <v>4</v>
      </c>
      <c r="B51" s="29">
        <v>213</v>
      </c>
      <c r="C51" s="30">
        <f>D51+E51</f>
        <v>10942.3</v>
      </c>
      <c r="D51" s="30">
        <v>2384.4</v>
      </c>
      <c r="E51" s="30">
        <v>8557.9</v>
      </c>
    </row>
    <row r="52" spans="1:5" s="34" customFormat="1" ht="15.75">
      <c r="A52" s="31" t="s">
        <v>25</v>
      </c>
      <c r="B52" s="32"/>
      <c r="C52" s="33">
        <f>C53+C54+C55+C66+C67+C56+C57+C58+C59+C62+C64+C65+C63+C69+C70</f>
        <v>113799.50000000001</v>
      </c>
      <c r="D52" s="33">
        <f>D53+D54+D55+D66+D67+D56+D57+D58+D59+D62+D64+D65+D63+D69+D70</f>
        <v>73782.70000000001</v>
      </c>
      <c r="E52" s="33">
        <f>E53+E54+E55+E66+E67+E56+E57+E58+E59+E62+E64+E65+E63+E69+E70</f>
        <v>40016.799999999996</v>
      </c>
    </row>
    <row r="53" spans="1:5" ht="15.75">
      <c r="A53" s="28" t="s">
        <v>2</v>
      </c>
      <c r="B53" s="29">
        <v>221</v>
      </c>
      <c r="C53" s="30">
        <f aca="true" t="shared" si="0" ref="C53:C67">D53+E53</f>
        <v>1153.7</v>
      </c>
      <c r="D53" s="30">
        <v>97.5</v>
      </c>
      <c r="E53" s="30">
        <v>1056.2</v>
      </c>
    </row>
    <row r="54" spans="1:5" ht="15.75">
      <c r="A54" s="28" t="s">
        <v>5</v>
      </c>
      <c r="B54" s="29">
        <v>222</v>
      </c>
      <c r="C54" s="30">
        <f t="shared" si="0"/>
        <v>568.9</v>
      </c>
      <c r="D54" s="30">
        <v>168</v>
      </c>
      <c r="E54" s="30">
        <v>400.9</v>
      </c>
    </row>
    <row r="55" spans="1:5" ht="15.75">
      <c r="A55" s="28" t="s">
        <v>6</v>
      </c>
      <c r="B55" s="29">
        <v>223</v>
      </c>
      <c r="C55" s="30">
        <f t="shared" si="0"/>
        <v>1619.6</v>
      </c>
      <c r="D55" s="30">
        <v>7</v>
      </c>
      <c r="E55" s="35">
        <v>1612.6</v>
      </c>
    </row>
    <row r="56" spans="1:5" s="37" customFormat="1" ht="15.75">
      <c r="A56" s="28" t="s">
        <v>45</v>
      </c>
      <c r="B56" s="29">
        <v>224</v>
      </c>
      <c r="C56" s="30">
        <f t="shared" si="0"/>
        <v>0</v>
      </c>
      <c r="D56" s="36"/>
      <c r="E56" s="36"/>
    </row>
    <row r="57" spans="1:5" s="37" customFormat="1" ht="15.75">
      <c r="A57" s="28" t="s">
        <v>55</v>
      </c>
      <c r="B57" s="29">
        <v>225</v>
      </c>
      <c r="C57" s="30">
        <f t="shared" si="0"/>
        <v>5922.3</v>
      </c>
      <c r="D57" s="30">
        <v>608</v>
      </c>
      <c r="E57" s="30">
        <v>5314.3</v>
      </c>
    </row>
    <row r="58" spans="1:5" s="37" customFormat="1" ht="15.75">
      <c r="A58" s="28" t="s">
        <v>56</v>
      </c>
      <c r="B58" s="29">
        <v>226</v>
      </c>
      <c r="C58" s="30">
        <f t="shared" si="0"/>
        <v>9580.900000000001</v>
      </c>
      <c r="D58" s="30">
        <v>4489.3</v>
      </c>
      <c r="E58" s="30">
        <v>5091.6</v>
      </c>
    </row>
    <row r="59" spans="1:5" s="37" customFormat="1" ht="31.5">
      <c r="A59" s="38" t="s">
        <v>73</v>
      </c>
      <c r="B59" s="29">
        <v>241</v>
      </c>
      <c r="C59" s="30">
        <f t="shared" si="0"/>
        <v>85494.6</v>
      </c>
      <c r="D59" s="30">
        <f>64263.3</f>
        <v>64263.3</v>
      </c>
      <c r="E59" s="30">
        <v>21231.3</v>
      </c>
    </row>
    <row r="60" spans="1:5" s="37" customFormat="1" ht="47.25">
      <c r="A60" s="38" t="s">
        <v>49</v>
      </c>
      <c r="B60" s="29"/>
      <c r="C60" s="30">
        <f t="shared" si="0"/>
        <v>85494.6</v>
      </c>
      <c r="D60" s="30">
        <f>D59</f>
        <v>64263.3</v>
      </c>
      <c r="E60" s="30">
        <f>E59</f>
        <v>21231.3</v>
      </c>
    </row>
    <row r="61" spans="1:5" s="37" customFormat="1" ht="63">
      <c r="A61" s="39" t="s">
        <v>50</v>
      </c>
      <c r="B61" s="29"/>
      <c r="C61" s="30">
        <f t="shared" si="0"/>
        <v>49050.299999999996</v>
      </c>
      <c r="D61" s="30">
        <v>43747.2</v>
      </c>
      <c r="E61" s="30">
        <v>5303.1</v>
      </c>
    </row>
    <row r="62" spans="1:5" s="37" customFormat="1" ht="31.5">
      <c r="A62" s="38" t="s">
        <v>69</v>
      </c>
      <c r="B62" s="29">
        <v>242</v>
      </c>
      <c r="C62" s="30">
        <f t="shared" si="0"/>
        <v>1295.8</v>
      </c>
      <c r="D62" s="30">
        <v>188.3</v>
      </c>
      <c r="E62" s="30">
        <v>1107.5</v>
      </c>
    </row>
    <row r="63" spans="1:5" s="37" customFormat="1" ht="15.75">
      <c r="A63" s="38" t="s">
        <v>76</v>
      </c>
      <c r="B63" s="29">
        <v>262</v>
      </c>
      <c r="C63" s="30">
        <f t="shared" si="0"/>
        <v>3635.1</v>
      </c>
      <c r="D63" s="30">
        <v>3295.1</v>
      </c>
      <c r="E63" s="30">
        <v>340</v>
      </c>
    </row>
    <row r="64" spans="1:5" s="37" customFormat="1" ht="15.75">
      <c r="A64" s="38" t="s">
        <v>68</v>
      </c>
      <c r="B64" s="29">
        <v>310</v>
      </c>
      <c r="C64" s="30">
        <f>D64+E64</f>
        <v>1212.7</v>
      </c>
      <c r="D64" s="30">
        <v>489.8</v>
      </c>
      <c r="E64" s="35">
        <v>722.9</v>
      </c>
    </row>
    <row r="65" spans="1:5" s="37" customFormat="1" ht="15.75">
      <c r="A65" s="38" t="s">
        <v>75</v>
      </c>
      <c r="B65" s="29">
        <v>340</v>
      </c>
      <c r="C65" s="30">
        <f>D65+E65</f>
        <v>2198.6</v>
      </c>
      <c r="D65" s="30">
        <v>166.4</v>
      </c>
      <c r="E65" s="30">
        <v>2032.2</v>
      </c>
    </row>
    <row r="66" spans="1:5" ht="15.75">
      <c r="A66" s="38" t="s">
        <v>47</v>
      </c>
      <c r="B66" s="29">
        <v>290</v>
      </c>
      <c r="C66" s="30">
        <f t="shared" si="0"/>
        <v>32.3</v>
      </c>
      <c r="D66" s="35"/>
      <c r="E66" s="35">
        <v>32.3</v>
      </c>
    </row>
    <row r="67" spans="1:5" ht="15.75">
      <c r="A67" s="28" t="s">
        <v>9</v>
      </c>
      <c r="B67" s="29">
        <v>231</v>
      </c>
      <c r="C67" s="30">
        <f t="shared" si="0"/>
        <v>0</v>
      </c>
      <c r="D67" s="30"/>
      <c r="E67" s="35"/>
    </row>
    <row r="68" spans="1:5" ht="15.75">
      <c r="A68" s="40" t="s">
        <v>42</v>
      </c>
      <c r="B68" s="41"/>
      <c r="C68" s="42"/>
      <c r="D68" s="42"/>
      <c r="E68" s="42"/>
    </row>
    <row r="69" spans="1:5" ht="15.75">
      <c r="A69" s="28" t="s">
        <v>77</v>
      </c>
      <c r="B69" s="29">
        <v>290</v>
      </c>
      <c r="C69" s="35">
        <f>D69+E69</f>
        <v>300</v>
      </c>
      <c r="D69" s="35"/>
      <c r="E69" s="35">
        <v>300</v>
      </c>
    </row>
    <row r="70" spans="1:5" ht="15.75">
      <c r="A70" s="38" t="s">
        <v>56</v>
      </c>
      <c r="B70" s="29">
        <v>290</v>
      </c>
      <c r="C70" s="35">
        <f>D70+E70</f>
        <v>785</v>
      </c>
      <c r="D70" s="35">
        <v>10</v>
      </c>
      <c r="E70" s="35">
        <f>1107.3-E66-E69</f>
        <v>775</v>
      </c>
    </row>
    <row r="71" spans="1:5" s="24" customFormat="1" ht="15.75">
      <c r="A71" s="22" t="s">
        <v>26</v>
      </c>
      <c r="B71" s="26"/>
      <c r="C71" s="27">
        <f>C5-C45</f>
        <v>-1791.4000000000233</v>
      </c>
      <c r="D71" s="27">
        <f>D5-D45</f>
        <v>-2738.100000000006</v>
      </c>
      <c r="E71" s="27">
        <f>E5-E45</f>
        <v>946.7000000000116</v>
      </c>
    </row>
    <row r="72" spans="1:5" s="2" customFormat="1" ht="15.75">
      <c r="A72" s="38" t="s">
        <v>16</v>
      </c>
      <c r="B72" s="29"/>
      <c r="C72" s="35">
        <f>C83</f>
        <v>1791.4000000000233</v>
      </c>
      <c r="D72" s="35">
        <f>D83</f>
        <v>2738.100000000006</v>
      </c>
      <c r="E72" s="35">
        <f>E83</f>
        <v>-946.7000000000116</v>
      </c>
    </row>
    <row r="73" spans="1:5" s="2" customFormat="1" ht="15.75">
      <c r="A73" s="38" t="s">
        <v>7</v>
      </c>
      <c r="B73" s="29"/>
      <c r="C73" s="35"/>
      <c r="D73" s="35"/>
      <c r="E73" s="35"/>
    </row>
    <row r="74" spans="1:5" s="2" customFormat="1" ht="15.75">
      <c r="A74" s="38" t="s">
        <v>17</v>
      </c>
      <c r="B74" s="29"/>
      <c r="C74" s="35">
        <f>C75+C76</f>
        <v>0</v>
      </c>
      <c r="D74" s="35">
        <f>D75+D76</f>
        <v>0</v>
      </c>
      <c r="E74" s="35">
        <f>E75+E76</f>
        <v>0</v>
      </c>
    </row>
    <row r="75" spans="1:5" s="2" customFormat="1" ht="15.75">
      <c r="A75" s="38" t="s">
        <v>18</v>
      </c>
      <c r="B75" s="29"/>
      <c r="C75" s="35"/>
      <c r="D75" s="35"/>
      <c r="E75" s="35"/>
    </row>
    <row r="76" spans="1:5" s="2" customFormat="1" ht="15.75">
      <c r="A76" s="38" t="s">
        <v>19</v>
      </c>
      <c r="B76" s="29"/>
      <c r="C76" s="35"/>
      <c r="D76" s="35"/>
      <c r="E76" s="35"/>
    </row>
    <row r="77" spans="1:5" s="2" customFormat="1" ht="15.75">
      <c r="A77" s="38" t="s">
        <v>20</v>
      </c>
      <c r="B77" s="29"/>
      <c r="C77" s="35">
        <f>C78+C79</f>
        <v>0</v>
      </c>
      <c r="D77" s="35">
        <f>D78+D79</f>
        <v>0</v>
      </c>
      <c r="E77" s="35">
        <f>E78+E79</f>
        <v>0</v>
      </c>
    </row>
    <row r="78" spans="1:5" s="2" customFormat="1" ht="15.75">
      <c r="A78" s="38" t="s">
        <v>21</v>
      </c>
      <c r="B78" s="29"/>
      <c r="C78" s="35"/>
      <c r="D78" s="35"/>
      <c r="E78" s="35"/>
    </row>
    <row r="79" spans="1:5" s="2" customFormat="1" ht="15.75">
      <c r="A79" s="38" t="s">
        <v>19</v>
      </c>
      <c r="B79" s="29"/>
      <c r="C79" s="35"/>
      <c r="D79" s="35"/>
      <c r="E79" s="35"/>
    </row>
    <row r="80" spans="1:5" s="2" customFormat="1" ht="15.75">
      <c r="A80" s="38" t="s">
        <v>38</v>
      </c>
      <c r="B80" s="29"/>
      <c r="C80" s="35">
        <f>C81+C82</f>
        <v>0</v>
      </c>
      <c r="D80" s="35">
        <f>D81+D82</f>
        <v>0</v>
      </c>
      <c r="E80" s="35">
        <f>E81+E82</f>
        <v>0</v>
      </c>
    </row>
    <row r="81" spans="1:5" s="2" customFormat="1" ht="15.75">
      <c r="A81" s="38" t="s">
        <v>21</v>
      </c>
      <c r="B81" s="29"/>
      <c r="C81" s="35"/>
      <c r="D81" s="35"/>
      <c r="E81" s="35"/>
    </row>
    <row r="82" spans="1:5" s="2" customFormat="1" ht="15.75">
      <c r="A82" s="38" t="s">
        <v>19</v>
      </c>
      <c r="B82" s="29"/>
      <c r="C82" s="35"/>
      <c r="D82" s="35"/>
      <c r="E82" s="35"/>
    </row>
    <row r="83" spans="1:5" s="2" customFormat="1" ht="15.75">
      <c r="A83" s="38" t="s">
        <v>22</v>
      </c>
      <c r="B83" s="29"/>
      <c r="C83" s="35">
        <f>-C71</f>
        <v>1791.4000000000233</v>
      </c>
      <c r="D83" s="35">
        <f>-D71</f>
        <v>2738.100000000006</v>
      </c>
      <c r="E83" s="35">
        <f>-E71</f>
        <v>-946.7000000000116</v>
      </c>
    </row>
    <row r="84" spans="1:5" s="2" customFormat="1" ht="15.75">
      <c r="A84" s="38" t="s">
        <v>58</v>
      </c>
      <c r="B84" s="29"/>
      <c r="C84" s="35">
        <f>D84+E84</f>
        <v>2680.2</v>
      </c>
      <c r="D84" s="35">
        <v>2680.2</v>
      </c>
      <c r="E84" s="35"/>
    </row>
    <row r="85" spans="1:5" s="2" customFormat="1" ht="15.75">
      <c r="A85" s="44"/>
      <c r="B85" s="45"/>
      <c r="C85" s="46"/>
      <c r="D85" s="46"/>
      <c r="E85" s="46"/>
    </row>
    <row r="86" spans="1:5" s="2" customFormat="1" ht="15.75">
      <c r="A86" s="44"/>
      <c r="B86" s="45"/>
      <c r="C86" s="46"/>
      <c r="D86" s="46"/>
      <c r="E86" s="46"/>
    </row>
    <row r="88" spans="1:5" ht="15.75">
      <c r="A88" s="2" t="s">
        <v>15</v>
      </c>
      <c r="C88" s="3"/>
      <c r="D88" s="5" t="s">
        <v>81</v>
      </c>
      <c r="E88" s="5"/>
    </row>
    <row r="89" ht="15.75">
      <c r="A89" s="1"/>
    </row>
    <row r="90" spans="3:5" ht="15.75">
      <c r="C90" s="3"/>
      <c r="D90" s="3"/>
      <c r="E90" s="3"/>
    </row>
  </sheetData>
  <sheetProtection/>
  <mergeCells count="5">
    <mergeCell ref="C2:E2"/>
    <mergeCell ref="A2:A3"/>
    <mergeCell ref="B2:B3"/>
    <mergeCell ref="D88:E88"/>
    <mergeCell ref="A1:E1"/>
  </mergeCells>
  <printOptions horizontalCentered="1"/>
  <pageMargins left="0.7874015748031497" right="0.3937007874015748" top="0.7874015748031497" bottom="0.7874015748031497" header="0" footer="0"/>
  <pageSetup firstPageNumber="1" useFirstPageNumber="1"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cp:lastPrinted>2014-11-14T04:11:02Z</cp:lastPrinted>
  <dcterms:created xsi:type="dcterms:W3CDTF">2009-02-10T04:49:18Z</dcterms:created>
  <dcterms:modified xsi:type="dcterms:W3CDTF">2014-11-14T04:11:04Z</dcterms:modified>
  <cp:category/>
  <cp:version/>
  <cp:contentType/>
  <cp:contentStatus/>
</cp:coreProperties>
</file>